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1. Procurement Files\CDF\1. Electricity Trasmission Project\43. MCA-N-ETP-CB-007   Design and Construction Works\6. Bidding Documents\Addendum\Addendum#2\"/>
    </mc:Choice>
  </mc:AlternateContent>
  <xr:revisionPtr revIDLastSave="0" documentId="13_ncr:1_{E5418A33-7756-447B-A874-650F22DDB262}" xr6:coauthVersionLast="47" xr6:coauthVersionMax="47" xr10:uidLastSave="{00000000-0000-0000-0000-000000000000}"/>
  <bookViews>
    <workbookView xWindow="-28920" yWindow="-4920" windowWidth="29040" windowHeight="15720" xr2:uid="{00000000-000D-0000-FFFF-FFFF00000000}"/>
  </bookViews>
  <sheets>
    <sheet name="B1_Design_Services" sheetId="4" r:id="rId1"/>
    <sheet name="B2Plant &amp; Spare_Material_Abroad" sheetId="1" r:id="rId2"/>
    <sheet name="B3_Plant &amp; Spare_Material_Nepal" sheetId="9" r:id="rId3"/>
    <sheet name="B4_Installation_Labor_services" sheetId="2" r:id="rId4"/>
    <sheet name="B1_Item2_ESHSMP BoQ" sheetId="8" r:id="rId5"/>
    <sheet name="B5_Grand_Total" sheetId="3" r:id="rId6"/>
  </sheets>
  <definedNames>
    <definedName name="_xlnm._FilterDatabase" localSheetId="1" hidden="1">'B2Plant &amp; Spare_Material_Abroad'!$C$1:$C$85</definedName>
    <definedName name="_xlnm.Print_Area" localSheetId="1">'B2Plant &amp; Spare_Material_Abroad'!$A$1:$V$85</definedName>
    <definedName name="_xlnm.Print_Area" localSheetId="2">'B3_Plant &amp; Spare_Material_Nepal'!$A$1:$V$85</definedName>
    <definedName name="_xlnm.Print_Area" localSheetId="3">B4_Installation_Labor_services!$A$1:$M$57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D50" i="2"/>
  <c r="J50" i="2" s="1"/>
  <c r="D45" i="2"/>
  <c r="J45" i="2" s="1"/>
  <c r="D44" i="2"/>
  <c r="J44" i="2" s="1"/>
  <c r="D43" i="2"/>
  <c r="J43" i="2" s="1"/>
  <c r="D42" i="2"/>
  <c r="J42" i="2" s="1"/>
  <c r="D29" i="2"/>
  <c r="J29" i="2" s="1"/>
  <c r="D28" i="2"/>
  <c r="J28" i="2" s="1"/>
  <c r="D27" i="2"/>
  <c r="J27" i="2" s="1"/>
  <c r="D26" i="2"/>
  <c r="J26" i="2" s="1"/>
  <c r="D20" i="2"/>
  <c r="J20" i="2" s="1"/>
  <c r="D19" i="2"/>
  <c r="D21" i="2" s="1"/>
  <c r="J21" i="2" s="1"/>
  <c r="D18" i="2"/>
  <c r="J18" i="2" s="1"/>
  <c r="J12" i="2"/>
  <c r="D12" i="2"/>
  <c r="D14" i="2" s="1"/>
  <c r="J14" i="2" s="1"/>
  <c r="D11" i="2"/>
  <c r="D13" i="2" s="1"/>
  <c r="J13" i="2" s="1"/>
  <c r="J10" i="2"/>
  <c r="D10" i="2"/>
  <c r="P80" i="1"/>
  <c r="P79" i="1"/>
  <c r="P78" i="1"/>
  <c r="P77" i="1"/>
  <c r="P76" i="1"/>
  <c r="P75" i="1"/>
  <c r="P74" i="1"/>
  <c r="P70" i="1"/>
  <c r="P69" i="1"/>
  <c r="P68" i="1"/>
  <c r="P67" i="1"/>
  <c r="P66" i="1"/>
  <c r="P65" i="1"/>
  <c r="P64" i="1"/>
  <c r="P50" i="1"/>
  <c r="P49" i="1"/>
  <c r="P48" i="1"/>
  <c r="X47" i="1"/>
  <c r="P47" i="1"/>
  <c r="P46" i="1"/>
  <c r="P45" i="1"/>
  <c r="P44" i="1"/>
  <c r="P40" i="1"/>
  <c r="P39" i="1"/>
  <c r="P38" i="1"/>
  <c r="P37" i="1"/>
  <c r="P36" i="1"/>
  <c r="P35" i="1"/>
  <c r="P34" i="1"/>
  <c r="P30" i="1"/>
  <c r="P29" i="1"/>
  <c r="P28" i="1"/>
  <c r="P27" i="1"/>
  <c r="P26" i="1"/>
  <c r="P25" i="1"/>
  <c r="P24" i="1"/>
  <c r="P23" i="1"/>
  <c r="P22" i="1"/>
  <c r="P21" i="1"/>
  <c r="P20" i="1"/>
  <c r="P19" i="1"/>
  <c r="P18" i="1"/>
  <c r="P17" i="1"/>
  <c r="P16" i="1"/>
  <c r="P15" i="1"/>
  <c r="P14" i="1"/>
  <c r="P13" i="1"/>
  <c r="P12" i="1"/>
  <c r="J11" i="2" l="1"/>
  <c r="D22" i="2"/>
  <c r="J22" i="2" s="1"/>
  <c r="D51" i="2"/>
  <c r="D46" i="2"/>
  <c r="J46" i="2" s="1"/>
  <c r="D30" i="2"/>
  <c r="J30" i="2" s="1"/>
  <c r="J19" i="2"/>
  <c r="D52" i="2" l="1"/>
  <c r="J51" i="2"/>
  <c r="J52" i="2" l="1"/>
  <c r="D53" i="2"/>
  <c r="D54" i="2" l="1"/>
  <c r="J54" i="2" s="1"/>
  <c r="J53" i="2"/>
</calcChain>
</file>

<file path=xl/sharedStrings.xml><?xml version="1.0" encoding="utf-8"?>
<sst xmlns="http://schemas.openxmlformats.org/spreadsheetml/2006/main" count="540" uniqueCount="204">
  <si>
    <t>Item</t>
  </si>
  <si>
    <t>Description</t>
  </si>
  <si>
    <t>Unit</t>
  </si>
  <si>
    <t>Quantity</t>
  </si>
  <si>
    <r>
      <rPr>
        <b/>
        <sz val="10"/>
        <color indexed="8"/>
        <rFont val="Times New Roman"/>
        <family val="1"/>
      </rPr>
      <t>CIP</t>
    </r>
    <r>
      <rPr>
        <sz val="10"/>
        <color indexed="8"/>
        <rFont val="Times New Roman"/>
        <family val="1"/>
      </rPr>
      <t xml:space="preserve"> </t>
    </r>
    <r>
      <rPr>
        <b/>
        <sz val="10"/>
        <color indexed="8"/>
        <rFont val="Times New Roman"/>
        <family val="1"/>
      </rPr>
      <t>Nepal</t>
    </r>
    <r>
      <rPr>
        <sz val="10"/>
        <color indexed="8"/>
        <rFont val="Times New Roman"/>
        <family val="1"/>
      </rPr>
      <t xml:space="preserve"> </t>
    </r>
    <r>
      <rPr>
        <b/>
        <sz val="10"/>
        <color indexed="8"/>
        <rFont val="Times New Roman"/>
        <family val="1"/>
      </rPr>
      <t>Border (Excluding</t>
    </r>
    <r>
      <rPr>
        <sz val="10"/>
        <color indexed="8"/>
        <rFont val="Times New Roman"/>
        <family val="1"/>
      </rPr>
      <t xml:space="preserve"> </t>
    </r>
    <r>
      <rPr>
        <b/>
        <sz val="10"/>
        <color indexed="8"/>
        <rFont val="Times New Roman"/>
        <family val="1"/>
      </rPr>
      <t>Taxes</t>
    </r>
    <r>
      <rPr>
        <sz val="10"/>
        <color indexed="8"/>
        <rFont val="Times New Roman"/>
        <family val="1"/>
      </rPr>
      <t xml:space="preserve"> </t>
    </r>
    <r>
      <rPr>
        <b/>
        <sz val="10"/>
        <color indexed="8"/>
        <rFont val="Times New Roman"/>
        <family val="1"/>
      </rPr>
      <t>&amp; Duties) FC (USD)</t>
    </r>
  </si>
  <si>
    <r>
      <rPr>
        <b/>
        <sz val="10"/>
        <color indexed="8"/>
        <rFont val="Times New Roman"/>
        <family val="1"/>
      </rPr>
      <t>Unit</t>
    </r>
    <r>
      <rPr>
        <sz val="10"/>
        <color indexed="8"/>
        <rFont val="Times New Roman"/>
        <family val="1"/>
      </rPr>
      <t xml:space="preserve"> </t>
    </r>
    <r>
      <rPr>
        <b/>
        <sz val="10"/>
        <color indexed="8"/>
        <rFont val="Times New Roman"/>
        <family val="1"/>
      </rPr>
      <t>Rate</t>
    </r>
  </si>
  <si>
    <t>Amount</t>
  </si>
  <si>
    <r>
      <t xml:space="preserve">   </t>
    </r>
    <r>
      <rPr>
        <b/>
        <sz val="10"/>
        <color indexed="8"/>
        <rFont val="Times New Roman"/>
        <family val="1"/>
      </rPr>
      <t>Unit</t>
    </r>
    <r>
      <rPr>
        <sz val="10"/>
        <color indexed="8"/>
        <rFont val="Times New Roman"/>
        <family val="1"/>
      </rPr>
      <t xml:space="preserve"> </t>
    </r>
    <r>
      <rPr>
        <b/>
        <sz val="10"/>
        <color indexed="8"/>
        <rFont val="Times New Roman"/>
        <family val="1"/>
      </rPr>
      <t>Rate</t>
    </r>
  </si>
  <si>
    <t>Remark</t>
  </si>
  <si>
    <t>33KV,11KV 0.4KVLINE,11/0.4 TRANSFORMER</t>
  </si>
  <si>
    <t>11 KV line Construction(TP pole, 0.1 sq in ACSR)</t>
  </si>
  <si>
    <t>11 KV pin Insulator set with spindle</t>
  </si>
  <si>
    <t>11 KV Disc Insulator</t>
  </si>
  <si>
    <t>Tension Set with ball &amp; socket eye</t>
  </si>
  <si>
    <t>BackStrap for Insulator string (50x6x404mm) with nut bolt</t>
  </si>
  <si>
    <t>Joint Sleeve(For Dog Aluminium &amp;Steel )</t>
  </si>
  <si>
    <t>Aluminium Binding Wire</t>
  </si>
  <si>
    <t>Universal PG clamp (For dog Conductor)</t>
  </si>
  <si>
    <t>Stay Set Complete (Stay plate 600x600x6mm, Stay Rod 19 mm dia, HT Turn Buckle, Pole Clamp, HT Eye Bolt, HT Thimble, Preform Tie, Stay Nut)</t>
  </si>
  <si>
    <t>Steel Cross arm (300x100x50x50x6mm) with suitable pole clamp and nut bolt</t>
  </si>
  <si>
    <t>Steel Cross arm (1200x100x50x50x6mm) with suitable pole clamp and nut bolt</t>
  </si>
  <si>
    <t>Steel Cross bracing Flat (40x6x660 mm) and pole clamp , nutbolt</t>
  </si>
  <si>
    <t>Steel Cross arm (2390x100x50x50x6mm) with suitable nut bolt</t>
  </si>
  <si>
    <t>Steel Cross Bracing angle (2723x50x50x6mm) with pole clamp and nut bolt</t>
  </si>
  <si>
    <t>Steel Bracing angle (2071x50x50x6mm) with pole clamp and nutbolt</t>
  </si>
  <si>
    <t>No</t>
  </si>
  <si>
    <t>Km</t>
  </si>
  <si>
    <t>Stay Set Complete (Stay Plate 300x300x6, Stay Rod 16mm, Stay Insulator, LT Eye bolt, LT Turn buckle, LT Thimble, Pole Clamp, Preform Tie)</t>
  </si>
  <si>
    <t>set</t>
  </si>
  <si>
    <t>7/12 SWG Stay Wire</t>
  </si>
  <si>
    <t>sets</t>
  </si>
  <si>
    <t>9 kv L.A. ( 3 nos. per set)</t>
  </si>
  <si>
    <t>D.O. fuse ( 3 nos. per set)</t>
  </si>
  <si>
    <t>400/230 V LT 1 Core,120 sq mm Aluminium, PVC Insulated Cable.</t>
  </si>
  <si>
    <t>m</t>
  </si>
  <si>
    <t>Outdoor Distribution Panel Board with MCCBs 500 A, TP-1, 250 A, TP-2 with clamp and nutbolt</t>
  </si>
  <si>
    <t>Outdoor Distribution Panel Board with MCCBs 300 A, TP-1, 150 A, TP-2 with pole clamp and nut bolt</t>
  </si>
  <si>
    <t>Set</t>
  </si>
  <si>
    <t>Outdoor Distribution Panel Board with MCCBs 150 A, TP-1TP-1, 75 A, TP-2 with pole clamp and nut bolt</t>
  </si>
  <si>
    <r>
      <rPr>
        <b/>
        <sz val="12"/>
        <color indexed="8"/>
        <rFont val="Times New Roman"/>
        <family val="1"/>
      </rPr>
      <t>Unit</t>
    </r>
    <r>
      <rPr>
        <sz val="12"/>
        <color indexed="8"/>
        <rFont val="Times New Roman"/>
        <family val="1"/>
      </rPr>
      <t xml:space="preserve"> </t>
    </r>
    <r>
      <rPr>
        <b/>
        <sz val="12"/>
        <color indexed="8"/>
        <rFont val="Times New Roman"/>
        <family val="1"/>
      </rPr>
      <t>Rate</t>
    </r>
  </si>
  <si>
    <r>
      <t xml:space="preserve"> </t>
    </r>
    <r>
      <rPr>
        <sz val="10"/>
        <color indexed="8"/>
        <rFont val="Times New Roman"/>
        <family val="1"/>
      </rPr>
      <t>nos.</t>
    </r>
  </si>
  <si>
    <r>
      <t xml:space="preserve"> </t>
    </r>
    <r>
      <rPr>
        <sz val="10"/>
        <color indexed="8"/>
        <rFont val="Times New Roman"/>
        <family val="1"/>
      </rPr>
      <t>kms.</t>
    </r>
  </si>
  <si>
    <t>sett</t>
  </si>
  <si>
    <r>
      <t>Dismantling</t>
    </r>
    <r>
      <rPr>
        <sz val="10"/>
        <rFont val="Times New Roman"/>
        <family val="1"/>
      </rPr>
      <t xml:space="preserve">  </t>
    </r>
    <r>
      <rPr>
        <sz val="10"/>
        <color indexed="8"/>
        <rFont val="Times New Roman"/>
        <family val="1"/>
      </rPr>
      <t>of</t>
    </r>
    <r>
      <rPr>
        <sz val="10"/>
        <rFont val="Times New Roman"/>
        <family val="1"/>
      </rPr>
      <t xml:space="preserve">  Pole</t>
    </r>
    <r>
      <rPr>
        <sz val="10"/>
        <color indexed="8"/>
        <rFont val="Times New Roman"/>
        <family val="1"/>
      </rPr>
      <t xml:space="preserve"> (Works</t>
    </r>
    <r>
      <rPr>
        <sz val="10"/>
        <rFont val="Times New Roman"/>
        <family val="1"/>
      </rPr>
      <t xml:space="preserve">  </t>
    </r>
    <r>
      <rPr>
        <sz val="10"/>
        <color indexed="8"/>
        <rFont val="Times New Roman"/>
        <family val="1"/>
      </rPr>
      <t>includes</t>
    </r>
    <r>
      <rPr>
        <sz val="10"/>
        <rFont val="Times New Roman"/>
        <family val="1"/>
      </rPr>
      <t xml:space="preserve">  </t>
    </r>
    <r>
      <rPr>
        <sz val="10"/>
        <color indexed="8"/>
        <rFont val="Times New Roman"/>
        <family val="1"/>
      </rPr>
      <t>dismantling</t>
    </r>
    <r>
      <rPr>
        <sz val="10"/>
        <rFont val="Times New Roman"/>
        <family val="1"/>
      </rPr>
      <t xml:space="preserve"> </t>
    </r>
    <r>
      <rPr>
        <sz val="10"/>
        <color indexed="8"/>
        <rFont val="Times New Roman"/>
        <family val="1"/>
      </rPr>
      <t>and</t>
    </r>
    <r>
      <rPr>
        <sz val="10"/>
        <rFont val="Times New Roman"/>
        <family val="1"/>
      </rPr>
      <t xml:space="preserve">   </t>
    </r>
    <r>
      <rPr>
        <sz val="10"/>
        <color indexed="8"/>
        <rFont val="Times New Roman"/>
        <family val="1"/>
      </rPr>
      <t>carry</t>
    </r>
    <r>
      <rPr>
        <sz val="10"/>
        <rFont val="Times New Roman"/>
        <family val="1"/>
      </rPr>
      <t xml:space="preserve">  </t>
    </r>
    <r>
      <rPr>
        <sz val="10"/>
        <color indexed="8"/>
        <rFont val="Times New Roman"/>
        <family val="1"/>
      </rPr>
      <t>back</t>
    </r>
    <r>
      <rPr>
        <sz val="10"/>
        <rFont val="Times New Roman"/>
        <family val="1"/>
      </rPr>
      <t xml:space="preserve"> </t>
    </r>
    <r>
      <rPr>
        <sz val="10"/>
        <color indexed="8"/>
        <rFont val="Times New Roman"/>
        <family val="1"/>
      </rPr>
      <t>to designated office</t>
    </r>
    <r>
      <rPr>
        <sz val="10"/>
        <rFont val="Times New Roman"/>
        <family val="1"/>
      </rPr>
      <t xml:space="preserve"> </t>
    </r>
    <r>
      <rPr>
        <sz val="10"/>
        <color indexed="8"/>
        <rFont val="Times New Roman"/>
        <family val="1"/>
      </rPr>
      <t>safely)</t>
    </r>
  </si>
  <si>
    <r>
      <t>Dismantling</t>
    </r>
    <r>
      <rPr>
        <sz val="10"/>
        <rFont val="Times New Roman"/>
        <family val="1"/>
      </rPr>
      <t xml:space="preserve">  </t>
    </r>
    <r>
      <rPr>
        <sz val="10"/>
        <color indexed="8"/>
        <rFont val="Times New Roman"/>
        <family val="1"/>
      </rPr>
      <t>of</t>
    </r>
    <r>
      <rPr>
        <sz val="10"/>
        <rFont val="Times New Roman"/>
        <family val="1"/>
      </rPr>
      <t xml:space="preserve">  </t>
    </r>
    <r>
      <rPr>
        <sz val="10"/>
        <color indexed="8"/>
        <rFont val="Times New Roman"/>
        <family val="1"/>
      </rPr>
      <t>Conductor (Works</t>
    </r>
    <r>
      <rPr>
        <sz val="10"/>
        <rFont val="Times New Roman"/>
        <family val="1"/>
      </rPr>
      <t xml:space="preserve">  </t>
    </r>
    <r>
      <rPr>
        <sz val="10"/>
        <color indexed="8"/>
        <rFont val="Times New Roman"/>
        <family val="1"/>
      </rPr>
      <t>includes</t>
    </r>
    <r>
      <rPr>
        <sz val="10"/>
        <rFont val="Times New Roman"/>
        <family val="1"/>
      </rPr>
      <t xml:space="preserve">  </t>
    </r>
    <r>
      <rPr>
        <sz val="10"/>
        <color indexed="8"/>
        <rFont val="Times New Roman"/>
        <family val="1"/>
      </rPr>
      <t>dismantling</t>
    </r>
    <r>
      <rPr>
        <sz val="10"/>
        <rFont val="Times New Roman"/>
        <family val="1"/>
      </rPr>
      <t xml:space="preserve"> </t>
    </r>
    <r>
      <rPr>
        <sz val="10"/>
        <color indexed="8"/>
        <rFont val="Times New Roman"/>
        <family val="1"/>
      </rPr>
      <t>and</t>
    </r>
    <r>
      <rPr>
        <sz val="10"/>
        <rFont val="Times New Roman"/>
        <family val="1"/>
      </rPr>
      <t xml:space="preserve">   </t>
    </r>
    <r>
      <rPr>
        <sz val="10"/>
        <color indexed="8"/>
        <rFont val="Times New Roman"/>
        <family val="1"/>
      </rPr>
      <t>carry</t>
    </r>
    <r>
      <rPr>
        <sz val="10"/>
        <rFont val="Times New Roman"/>
        <family val="1"/>
      </rPr>
      <t xml:space="preserve">  </t>
    </r>
    <r>
      <rPr>
        <sz val="10"/>
        <color indexed="8"/>
        <rFont val="Times New Roman"/>
        <family val="1"/>
      </rPr>
      <t>back</t>
    </r>
    <r>
      <rPr>
        <sz val="10"/>
        <rFont val="Times New Roman"/>
        <family val="1"/>
      </rPr>
      <t xml:space="preserve"> </t>
    </r>
    <r>
      <rPr>
        <sz val="10"/>
        <color indexed="8"/>
        <rFont val="Times New Roman"/>
        <family val="1"/>
      </rPr>
      <t>to designated office</t>
    </r>
    <r>
      <rPr>
        <sz val="10"/>
        <rFont val="Times New Roman"/>
        <family val="1"/>
      </rPr>
      <t xml:space="preserve"> </t>
    </r>
    <r>
      <rPr>
        <sz val="10"/>
        <color indexed="8"/>
        <rFont val="Times New Roman"/>
        <family val="1"/>
      </rPr>
      <t>safely)</t>
    </r>
  </si>
  <si>
    <t>kms.</t>
  </si>
  <si>
    <r>
      <t>Stay</t>
    </r>
    <r>
      <rPr>
        <sz val="10"/>
        <rFont val="Times New Roman"/>
        <family val="1"/>
      </rPr>
      <t xml:space="preserve"> </t>
    </r>
    <r>
      <rPr>
        <sz val="10"/>
        <color indexed="8"/>
        <rFont val="Times New Roman"/>
        <family val="1"/>
      </rPr>
      <t>set</t>
    </r>
    <r>
      <rPr>
        <sz val="10"/>
        <rFont val="Times New Roman"/>
        <family val="1"/>
      </rPr>
      <t xml:space="preserve"> </t>
    </r>
    <r>
      <rPr>
        <sz val="10"/>
        <color indexed="8"/>
        <rFont val="Times New Roman"/>
        <family val="1"/>
      </rPr>
      <t>installation</t>
    </r>
  </si>
  <si>
    <r>
      <t>Dismantling</t>
    </r>
    <r>
      <rPr>
        <sz val="10"/>
        <rFont val="Times New Roman"/>
        <family val="1"/>
      </rPr>
      <t xml:space="preserve">  </t>
    </r>
    <r>
      <rPr>
        <sz val="10"/>
        <color indexed="8"/>
        <rFont val="Times New Roman"/>
        <family val="1"/>
      </rPr>
      <t>of</t>
    </r>
    <r>
      <rPr>
        <sz val="10"/>
        <rFont val="Times New Roman"/>
        <family val="1"/>
      </rPr>
      <t xml:space="preserve">  Conductor</t>
    </r>
    <r>
      <rPr>
        <sz val="10"/>
        <color indexed="8"/>
        <rFont val="Times New Roman"/>
        <family val="1"/>
      </rPr>
      <t xml:space="preserve"> (Works</t>
    </r>
    <r>
      <rPr>
        <sz val="10"/>
        <rFont val="Times New Roman"/>
        <family val="1"/>
      </rPr>
      <t xml:space="preserve">  </t>
    </r>
    <r>
      <rPr>
        <sz val="10"/>
        <color indexed="8"/>
        <rFont val="Times New Roman"/>
        <family val="1"/>
      </rPr>
      <t>includes</t>
    </r>
    <r>
      <rPr>
        <sz val="10"/>
        <rFont val="Times New Roman"/>
        <family val="1"/>
      </rPr>
      <t xml:space="preserve">  </t>
    </r>
    <r>
      <rPr>
        <sz val="10"/>
        <color indexed="8"/>
        <rFont val="Times New Roman"/>
        <family val="1"/>
      </rPr>
      <t>dismantling</t>
    </r>
    <r>
      <rPr>
        <sz val="10"/>
        <rFont val="Times New Roman"/>
        <family val="1"/>
      </rPr>
      <t xml:space="preserve"> </t>
    </r>
    <r>
      <rPr>
        <sz val="10"/>
        <color indexed="8"/>
        <rFont val="Times New Roman"/>
        <family val="1"/>
      </rPr>
      <t>and</t>
    </r>
    <r>
      <rPr>
        <sz val="10"/>
        <rFont val="Times New Roman"/>
        <family val="1"/>
      </rPr>
      <t xml:space="preserve">   </t>
    </r>
    <r>
      <rPr>
        <sz val="10"/>
        <color indexed="8"/>
        <rFont val="Times New Roman"/>
        <family val="1"/>
      </rPr>
      <t>carry</t>
    </r>
    <r>
      <rPr>
        <sz val="10"/>
        <rFont val="Times New Roman"/>
        <family val="1"/>
      </rPr>
      <t xml:space="preserve">  </t>
    </r>
    <r>
      <rPr>
        <sz val="10"/>
        <color indexed="8"/>
        <rFont val="Times New Roman"/>
        <family val="1"/>
      </rPr>
      <t>back</t>
    </r>
    <r>
      <rPr>
        <sz val="10"/>
        <rFont val="Times New Roman"/>
        <family val="1"/>
      </rPr>
      <t xml:space="preserve"> </t>
    </r>
    <r>
      <rPr>
        <sz val="10"/>
        <color indexed="8"/>
        <rFont val="Times New Roman"/>
        <family val="1"/>
      </rPr>
      <t>to designated office</t>
    </r>
    <r>
      <rPr>
        <sz val="10"/>
        <rFont val="Times New Roman"/>
        <family val="1"/>
      </rPr>
      <t xml:space="preserve"> </t>
    </r>
    <r>
      <rPr>
        <sz val="10"/>
        <color indexed="8"/>
        <rFont val="Times New Roman"/>
        <family val="1"/>
      </rPr>
      <t>safely)</t>
    </r>
  </si>
  <si>
    <r>
      <t>LA</t>
    </r>
    <r>
      <rPr>
        <sz val="10"/>
        <rFont val="Times New Roman"/>
        <family val="1"/>
      </rPr>
      <t xml:space="preserve"> </t>
    </r>
    <r>
      <rPr>
        <sz val="10"/>
        <color indexed="8"/>
        <rFont val="Times New Roman"/>
        <family val="1"/>
      </rPr>
      <t>errection</t>
    </r>
  </si>
  <si>
    <r>
      <t>Transformer</t>
    </r>
    <r>
      <rPr>
        <sz val="10"/>
        <rFont val="Times New Roman"/>
        <family val="1"/>
      </rPr>
      <t xml:space="preserve"> </t>
    </r>
    <r>
      <rPr>
        <sz val="10"/>
        <color indexed="8"/>
        <rFont val="Times New Roman"/>
        <family val="1"/>
      </rPr>
      <t>errection</t>
    </r>
    <r>
      <rPr>
        <sz val="10"/>
        <rFont val="Times New Roman"/>
        <family val="1"/>
      </rPr>
      <t xml:space="preserve"> </t>
    </r>
    <r>
      <rPr>
        <sz val="10"/>
        <color indexed="8"/>
        <rFont val="Times New Roman"/>
        <family val="1"/>
      </rPr>
      <t>include</t>
    </r>
    <r>
      <rPr>
        <sz val="10"/>
        <rFont val="Times New Roman"/>
        <family val="1"/>
      </rPr>
      <t xml:space="preserve"> </t>
    </r>
    <r>
      <rPr>
        <sz val="10"/>
        <color indexed="8"/>
        <rFont val="Times New Roman"/>
        <family val="1"/>
      </rPr>
      <t>Platform, Distribution</t>
    </r>
    <r>
      <rPr>
        <sz val="10"/>
        <rFont val="Times New Roman"/>
        <family val="1"/>
      </rPr>
      <t xml:space="preserve"> </t>
    </r>
    <r>
      <rPr>
        <sz val="10"/>
        <color indexed="8"/>
        <rFont val="Times New Roman"/>
        <family val="1"/>
      </rPr>
      <t>Panel</t>
    </r>
    <r>
      <rPr>
        <sz val="10"/>
        <rFont val="Times New Roman"/>
        <family val="1"/>
      </rPr>
      <t xml:space="preserve"> </t>
    </r>
    <r>
      <rPr>
        <sz val="10"/>
        <color indexed="8"/>
        <rFont val="Times New Roman"/>
        <family val="1"/>
      </rPr>
      <t>Board &amp;</t>
    </r>
    <r>
      <rPr>
        <sz val="10"/>
        <rFont val="Times New Roman"/>
        <family val="1"/>
      </rPr>
      <t xml:space="preserve"> </t>
    </r>
    <r>
      <rPr>
        <sz val="10"/>
        <color indexed="8"/>
        <rFont val="Times New Roman"/>
        <family val="1"/>
      </rPr>
      <t>Cable</t>
    </r>
  </si>
  <si>
    <r>
      <t>earthing</t>
    </r>
    <r>
      <rPr>
        <sz val="10"/>
        <rFont val="Times New Roman"/>
        <family val="1"/>
      </rPr>
      <t xml:space="preserve"> </t>
    </r>
    <r>
      <rPr>
        <sz val="10"/>
        <color indexed="8"/>
        <rFont val="Times New Roman"/>
        <family val="1"/>
      </rPr>
      <t>set</t>
    </r>
    <r>
      <rPr>
        <sz val="10"/>
        <rFont val="Times New Roman"/>
        <family val="1"/>
      </rPr>
      <t xml:space="preserve"> </t>
    </r>
    <r>
      <rPr>
        <sz val="10"/>
        <color indexed="8"/>
        <rFont val="Times New Roman"/>
        <family val="1"/>
      </rPr>
      <t>installation</t>
    </r>
  </si>
  <si>
    <r>
      <t>DO</t>
    </r>
    <r>
      <rPr>
        <sz val="10"/>
        <rFont val="Times New Roman"/>
        <family val="1"/>
      </rPr>
      <t xml:space="preserve"> </t>
    </r>
    <r>
      <rPr>
        <sz val="10"/>
        <color indexed="8"/>
        <rFont val="Times New Roman"/>
        <family val="1"/>
      </rPr>
      <t>fuse</t>
    </r>
    <r>
      <rPr>
        <sz val="10"/>
        <rFont val="Times New Roman"/>
        <family val="1"/>
      </rPr>
      <t xml:space="preserve"> </t>
    </r>
    <r>
      <rPr>
        <sz val="10"/>
        <color indexed="8"/>
        <rFont val="Times New Roman"/>
        <family val="1"/>
      </rPr>
      <t>installation</t>
    </r>
  </si>
  <si>
    <r>
      <t>Dismantling</t>
    </r>
    <r>
      <rPr>
        <sz val="10"/>
        <rFont val="Times New Roman"/>
        <family val="1"/>
      </rPr>
      <t xml:space="preserve">  </t>
    </r>
    <r>
      <rPr>
        <sz val="10"/>
        <color indexed="8"/>
        <rFont val="Times New Roman"/>
        <family val="1"/>
      </rPr>
      <t>of</t>
    </r>
    <r>
      <rPr>
        <sz val="10"/>
        <rFont val="Times New Roman"/>
        <family val="1"/>
      </rPr>
      <t xml:space="preserve"> Transformer</t>
    </r>
    <r>
      <rPr>
        <sz val="10"/>
        <color indexed="8"/>
        <rFont val="Times New Roman"/>
        <family val="1"/>
      </rPr>
      <t xml:space="preserve"> (Works</t>
    </r>
    <r>
      <rPr>
        <sz val="10"/>
        <rFont val="Times New Roman"/>
        <family val="1"/>
      </rPr>
      <t xml:space="preserve">  </t>
    </r>
    <r>
      <rPr>
        <sz val="10"/>
        <color indexed="8"/>
        <rFont val="Times New Roman"/>
        <family val="1"/>
      </rPr>
      <t>includes</t>
    </r>
    <r>
      <rPr>
        <sz val="10"/>
        <rFont val="Times New Roman"/>
        <family val="1"/>
      </rPr>
      <t xml:space="preserve">  </t>
    </r>
    <r>
      <rPr>
        <sz val="10"/>
        <color indexed="8"/>
        <rFont val="Times New Roman"/>
        <family val="1"/>
      </rPr>
      <t>dismantling</t>
    </r>
    <r>
      <rPr>
        <sz val="10"/>
        <rFont val="Times New Roman"/>
        <family val="1"/>
      </rPr>
      <t xml:space="preserve"> </t>
    </r>
    <r>
      <rPr>
        <sz val="10"/>
        <color indexed="8"/>
        <rFont val="Times New Roman"/>
        <family val="1"/>
      </rPr>
      <t>and</t>
    </r>
    <r>
      <rPr>
        <sz val="10"/>
        <rFont val="Times New Roman"/>
        <family val="1"/>
      </rPr>
      <t xml:space="preserve">   </t>
    </r>
    <r>
      <rPr>
        <sz val="10"/>
        <color indexed="8"/>
        <rFont val="Times New Roman"/>
        <family val="1"/>
      </rPr>
      <t>carry</t>
    </r>
    <r>
      <rPr>
        <sz val="10"/>
        <rFont val="Times New Roman"/>
        <family val="1"/>
      </rPr>
      <t xml:space="preserve">  </t>
    </r>
    <r>
      <rPr>
        <sz val="10"/>
        <color indexed="8"/>
        <rFont val="Times New Roman"/>
        <family val="1"/>
      </rPr>
      <t>back</t>
    </r>
    <r>
      <rPr>
        <sz val="10"/>
        <rFont val="Times New Roman"/>
        <family val="1"/>
      </rPr>
      <t xml:space="preserve"> </t>
    </r>
    <r>
      <rPr>
        <sz val="10"/>
        <color indexed="8"/>
        <rFont val="Times New Roman"/>
        <family val="1"/>
      </rPr>
      <t>to designated office</t>
    </r>
    <r>
      <rPr>
        <sz val="10"/>
        <rFont val="Times New Roman"/>
        <family val="1"/>
      </rPr>
      <t xml:space="preserve"> </t>
    </r>
    <r>
      <rPr>
        <sz val="10"/>
        <color indexed="8"/>
        <rFont val="Times New Roman"/>
        <family val="1"/>
      </rPr>
      <t>safely)</t>
    </r>
  </si>
  <si>
    <r>
      <rPr>
        <b/>
        <u/>
        <sz val="14"/>
        <color indexed="8"/>
        <rFont val="Times New Roman"/>
        <family val="1"/>
      </rPr>
      <t>Schedules</t>
    </r>
    <r>
      <rPr>
        <u/>
        <sz val="14"/>
        <rFont val="Times New Roman"/>
        <family val="1"/>
      </rPr>
      <t xml:space="preserve"> </t>
    </r>
    <r>
      <rPr>
        <b/>
        <u/>
        <sz val="14"/>
        <color indexed="8"/>
        <rFont val="Times New Roman"/>
        <family val="1"/>
      </rPr>
      <t>of</t>
    </r>
    <r>
      <rPr>
        <u/>
        <sz val="14"/>
        <rFont val="Times New Roman"/>
        <family val="1"/>
      </rPr>
      <t xml:space="preserve"> </t>
    </r>
    <r>
      <rPr>
        <b/>
        <u/>
        <sz val="14"/>
        <color indexed="8"/>
        <rFont val="Times New Roman"/>
        <family val="1"/>
      </rPr>
      <t>Rates</t>
    </r>
    <r>
      <rPr>
        <u/>
        <sz val="14"/>
        <rFont val="Times New Roman"/>
        <family val="1"/>
      </rPr>
      <t xml:space="preserve"> </t>
    </r>
    <r>
      <rPr>
        <b/>
        <u/>
        <sz val="14"/>
        <color indexed="8"/>
        <rFont val="Times New Roman"/>
        <family val="1"/>
      </rPr>
      <t>and</t>
    </r>
    <r>
      <rPr>
        <u/>
        <sz val="14"/>
        <rFont val="Times New Roman"/>
        <family val="1"/>
      </rPr>
      <t xml:space="preserve"> </t>
    </r>
    <r>
      <rPr>
        <b/>
        <u/>
        <sz val="14"/>
        <color indexed="8"/>
        <rFont val="Times New Roman"/>
        <family val="1"/>
      </rPr>
      <t>Prices</t>
    </r>
  </si>
  <si>
    <r>
      <t xml:space="preserve"> </t>
    </r>
    <r>
      <rPr>
        <b/>
        <sz val="10"/>
        <color indexed="8"/>
        <rFont val="Times New Roman"/>
        <family val="1"/>
      </rPr>
      <t>Description</t>
    </r>
  </si>
  <si>
    <t>Foreign (USD)</t>
  </si>
  <si>
    <r>
      <t xml:space="preserve"> </t>
    </r>
    <r>
      <rPr>
        <b/>
        <sz val="10"/>
        <color indexed="8"/>
        <rFont val="Times New Roman"/>
        <family val="1"/>
      </rPr>
      <t>Unit</t>
    </r>
  </si>
  <si>
    <r>
      <t xml:space="preserve"> </t>
    </r>
    <r>
      <rPr>
        <b/>
        <sz val="10"/>
        <color indexed="8"/>
        <rFont val="Times New Roman"/>
        <family val="1"/>
      </rPr>
      <t>Quantity</t>
    </r>
  </si>
  <si>
    <t>Survey Activity</t>
  </si>
  <si>
    <t>Detailed Field Survey, preparation of Geo-graphical maps, structure data sheet, Pre-Construction survey report- District Kathmandu</t>
  </si>
  <si>
    <t>LS</t>
  </si>
  <si>
    <t>Detailed Field Survey, preparation of Geo-graphical maps, structure data sheet, Pre-Construction survey report- District Sindupalchowk</t>
  </si>
  <si>
    <t>Detailed Field Survey, preparation of Geo-graphical maps, structure data sheet, Pre-Construction survey report-District Nuwakot</t>
  </si>
  <si>
    <t>Detailed Field Survey, preparation of Geo-graphical maps, structure data sheet, Pre-Construction survey report-District Makwanpur</t>
  </si>
  <si>
    <t>Detailed Field Survey, preparation of Geo-graphical maps, structure data sheet, Pre-Construction survey report-District Dhading</t>
  </si>
  <si>
    <t>Detailed Field Survey, preparation of Geo-graphical maps, structure data sheet, Pre-Construction survey report-District Chitwan</t>
  </si>
  <si>
    <t>Detailed Field Survey, preparation of Geo-graphical maps, structure data sheet, Pre-Construction survey report-District Tanahau</t>
  </si>
  <si>
    <t>Detailed Field Survey, preparation of Geo-graphical maps, structure data sheet, Pre-Construction survey report-District Palpa</t>
  </si>
  <si>
    <t>Detailed Field Survey, preparation of Geo-graphical maps, structure data sheet, Pre-Construction survey report-District East Nawalparashi</t>
  </si>
  <si>
    <t>Detailed Field Survey, preparation of Geo-graphical maps, structure data sheet, Pre-Construction survey report- District West Nawalparashi</t>
  </si>
  <si>
    <r>
      <t xml:space="preserve"> </t>
    </r>
    <r>
      <rPr>
        <b/>
        <u/>
        <sz val="14"/>
        <color indexed="8"/>
        <rFont val="Times New Roman"/>
        <family val="1"/>
      </rPr>
      <t>Schedules</t>
    </r>
    <r>
      <rPr>
        <u/>
        <sz val="14"/>
        <rFont val="Times New Roman"/>
        <family val="1"/>
      </rPr>
      <t xml:space="preserve"> </t>
    </r>
    <r>
      <rPr>
        <b/>
        <u/>
        <sz val="14"/>
        <color indexed="8"/>
        <rFont val="Times New Roman"/>
        <family val="1"/>
      </rPr>
      <t>of</t>
    </r>
    <r>
      <rPr>
        <u/>
        <sz val="14"/>
        <rFont val="Times New Roman"/>
        <family val="1"/>
      </rPr>
      <t xml:space="preserve"> </t>
    </r>
    <r>
      <rPr>
        <b/>
        <u/>
        <sz val="14"/>
        <color indexed="8"/>
        <rFont val="Times New Roman"/>
        <family val="1"/>
      </rPr>
      <t>Rates</t>
    </r>
    <r>
      <rPr>
        <u/>
        <sz val="14"/>
        <rFont val="Times New Roman"/>
        <family val="1"/>
      </rPr>
      <t xml:space="preserve"> </t>
    </r>
    <r>
      <rPr>
        <b/>
        <u/>
        <sz val="14"/>
        <color indexed="8"/>
        <rFont val="Times New Roman"/>
        <family val="1"/>
      </rPr>
      <t>and</t>
    </r>
    <r>
      <rPr>
        <u/>
        <sz val="14"/>
        <rFont val="Times New Roman"/>
        <family val="1"/>
      </rPr>
      <t xml:space="preserve"> </t>
    </r>
    <r>
      <rPr>
        <b/>
        <u/>
        <sz val="14"/>
        <color indexed="8"/>
        <rFont val="Times New Roman"/>
        <family val="1"/>
      </rPr>
      <t>Prices</t>
    </r>
  </si>
  <si>
    <t>Schedules of Rates and Prices</t>
  </si>
  <si>
    <t>A. 33kV &amp; 11 KV line Construction (TP pole, 0.1 sq.in. ACSR)</t>
  </si>
  <si>
    <t>B. LT   AB cable  3C X 95 +70 sq. mm.  (insulated messenger wire)  along with all associated accessories</t>
  </si>
  <si>
    <t>C. LT   AB cable  3C X 50 +35 sq. mm.  (insulated messenger wire)  along with all associated accessories</t>
  </si>
  <si>
    <r>
      <t xml:space="preserve">D. </t>
    </r>
    <r>
      <rPr>
        <b/>
        <i/>
        <u/>
        <sz val="12"/>
        <color indexed="8"/>
        <rFont val="Times New Roman"/>
        <family val="1"/>
      </rPr>
      <t>11/0.4KV</t>
    </r>
    <r>
      <rPr>
        <b/>
        <u/>
        <sz val="12"/>
        <rFont val="Times New Roman"/>
        <family val="1"/>
      </rPr>
      <t xml:space="preserve"> </t>
    </r>
    <r>
      <rPr>
        <b/>
        <i/>
        <u/>
        <sz val="12"/>
        <color indexed="8"/>
        <rFont val="Times New Roman"/>
        <family val="1"/>
      </rPr>
      <t>Transformer</t>
    </r>
    <r>
      <rPr>
        <b/>
        <u/>
        <sz val="12"/>
        <rFont val="Times New Roman"/>
        <family val="1"/>
      </rPr>
      <t xml:space="preserve"> </t>
    </r>
    <r>
      <rPr>
        <b/>
        <i/>
        <u/>
        <sz val="12"/>
        <color indexed="8"/>
        <rFont val="Times New Roman"/>
        <family val="1"/>
      </rPr>
      <t>Installation(</t>
    </r>
    <r>
      <rPr>
        <b/>
        <u/>
        <sz val="12"/>
        <rFont val="Times New Roman"/>
        <family val="1"/>
      </rPr>
      <t xml:space="preserve"> 2</t>
    </r>
    <r>
      <rPr>
        <b/>
        <i/>
        <u/>
        <sz val="12"/>
        <color indexed="8"/>
        <rFont val="Times New Roman"/>
        <family val="1"/>
      </rPr>
      <t>00KVA</t>
    </r>
    <r>
      <rPr>
        <b/>
        <u/>
        <sz val="12"/>
        <rFont val="Times New Roman"/>
        <family val="1"/>
      </rPr>
      <t xml:space="preserve"> </t>
    </r>
    <r>
      <rPr>
        <b/>
        <i/>
        <u/>
        <sz val="12"/>
        <color indexed="8"/>
        <rFont val="Times New Roman"/>
        <family val="1"/>
      </rPr>
      <t>)</t>
    </r>
  </si>
  <si>
    <r>
      <rPr>
        <b/>
        <i/>
        <sz val="12"/>
        <color indexed="8"/>
        <rFont val="Times New Roman"/>
        <family val="1"/>
      </rPr>
      <t>E. 11/0.4KV</t>
    </r>
    <r>
      <rPr>
        <sz val="12"/>
        <rFont val="Times New Roman"/>
        <family val="1"/>
      </rPr>
      <t xml:space="preserve"> </t>
    </r>
    <r>
      <rPr>
        <b/>
        <i/>
        <sz val="12"/>
        <color indexed="8"/>
        <rFont val="Times New Roman"/>
        <family val="1"/>
      </rPr>
      <t>Transformer</t>
    </r>
    <r>
      <rPr>
        <sz val="12"/>
        <rFont val="Times New Roman"/>
        <family val="1"/>
      </rPr>
      <t xml:space="preserve"> </t>
    </r>
    <r>
      <rPr>
        <b/>
        <i/>
        <sz val="12"/>
        <color indexed="8"/>
        <rFont val="Times New Roman"/>
        <family val="1"/>
      </rPr>
      <t>Installation(</t>
    </r>
    <r>
      <rPr>
        <sz val="12"/>
        <rFont val="Times New Roman"/>
        <family val="1"/>
      </rPr>
      <t xml:space="preserve"> 1</t>
    </r>
    <r>
      <rPr>
        <b/>
        <i/>
        <sz val="12"/>
        <color indexed="8"/>
        <rFont val="Times New Roman"/>
        <family val="1"/>
      </rPr>
      <t>00KVA</t>
    </r>
    <r>
      <rPr>
        <sz val="12"/>
        <rFont val="Times New Roman"/>
        <family val="1"/>
      </rPr>
      <t xml:space="preserve"> </t>
    </r>
    <r>
      <rPr>
        <b/>
        <i/>
        <sz val="12"/>
        <color indexed="8"/>
        <rFont val="Times New Roman"/>
        <family val="1"/>
      </rPr>
      <t>)</t>
    </r>
  </si>
  <si>
    <r>
      <rPr>
        <b/>
        <i/>
        <sz val="12"/>
        <color indexed="8"/>
        <rFont val="Times New Roman"/>
        <family val="1"/>
      </rPr>
      <t>F. 11/0.4KV</t>
    </r>
    <r>
      <rPr>
        <sz val="12"/>
        <rFont val="Times New Roman"/>
        <family val="1"/>
      </rPr>
      <t xml:space="preserve"> </t>
    </r>
    <r>
      <rPr>
        <b/>
        <i/>
        <sz val="12"/>
        <color indexed="8"/>
        <rFont val="Times New Roman"/>
        <family val="1"/>
      </rPr>
      <t>Transformer</t>
    </r>
    <r>
      <rPr>
        <sz val="12"/>
        <rFont val="Times New Roman"/>
        <family val="1"/>
      </rPr>
      <t xml:space="preserve"> </t>
    </r>
    <r>
      <rPr>
        <b/>
        <i/>
        <sz val="12"/>
        <color indexed="8"/>
        <rFont val="Times New Roman"/>
        <family val="1"/>
      </rPr>
      <t>Installation(</t>
    </r>
    <r>
      <rPr>
        <sz val="12"/>
        <rFont val="Times New Roman"/>
        <family val="1"/>
      </rPr>
      <t xml:space="preserve"> 5</t>
    </r>
    <r>
      <rPr>
        <b/>
        <i/>
        <sz val="12"/>
        <color indexed="8"/>
        <rFont val="Times New Roman"/>
        <family val="1"/>
      </rPr>
      <t>0KVA</t>
    </r>
    <r>
      <rPr>
        <sz val="12"/>
        <rFont val="Times New Roman"/>
        <family val="1"/>
      </rPr>
      <t xml:space="preserve"> </t>
    </r>
    <r>
      <rPr>
        <b/>
        <i/>
        <sz val="12"/>
        <color indexed="8"/>
        <rFont val="Times New Roman"/>
        <family val="1"/>
      </rPr>
      <t>)</t>
    </r>
  </si>
  <si>
    <t>Sub-Total (4) (A+B+C+D+E+F)</t>
  </si>
  <si>
    <t>Sub-Total (1)</t>
  </si>
  <si>
    <t>Rate</t>
  </si>
  <si>
    <r>
      <rPr>
        <b/>
        <sz val="10"/>
        <color indexed="8"/>
        <rFont val="Times New Roman"/>
        <family val="1"/>
      </rPr>
      <t>S.</t>
    </r>
    <r>
      <rPr>
        <b/>
        <sz val="10"/>
        <rFont val="Times New Roman"/>
        <family val="1"/>
      </rPr>
      <t xml:space="preserve"> </t>
    </r>
    <r>
      <rPr>
        <b/>
        <sz val="10"/>
        <color indexed="8"/>
        <rFont val="Times New Roman"/>
        <family val="1"/>
      </rPr>
      <t>N.</t>
    </r>
  </si>
  <si>
    <r>
      <rPr>
        <b/>
        <sz val="10"/>
        <color indexed="8"/>
        <rFont val="Times New Roman"/>
        <family val="1"/>
      </rPr>
      <t>Total</t>
    </r>
    <r>
      <rPr>
        <b/>
        <sz val="10"/>
        <rFont val="Times New Roman"/>
        <family val="1"/>
      </rPr>
      <t xml:space="preserve">  </t>
    </r>
    <r>
      <rPr>
        <b/>
        <sz val="10"/>
        <color indexed="8"/>
        <rFont val="Times New Roman"/>
        <family val="1"/>
      </rPr>
      <t>Price</t>
    </r>
  </si>
  <si>
    <t>Sub-Total (E)</t>
  </si>
  <si>
    <t>Sub-Total (D)</t>
  </si>
  <si>
    <t>Sub-Total (C)</t>
  </si>
  <si>
    <t>Sub-Total (A)</t>
  </si>
  <si>
    <t>Sub-Total (B)</t>
  </si>
  <si>
    <t>Sub-Total (F)</t>
  </si>
  <si>
    <t>Sub- Total (2) (A+B+C+D+E+F)</t>
  </si>
  <si>
    <t>Sub-Total ( E )</t>
  </si>
  <si>
    <t>Sub-Total ( C )</t>
  </si>
  <si>
    <t>No.</t>
  </si>
  <si>
    <t>Cable Connector</t>
  </si>
  <si>
    <t>Kg</t>
  </si>
  <si>
    <t>Installation of 11kV Stay Set complete in all respect as per TS</t>
  </si>
  <si>
    <t>11kV Stay Insulator</t>
  </si>
  <si>
    <t xml:space="preserve"> LT   AB cable  3C X 50 +35 sq. mm. </t>
  </si>
  <si>
    <t xml:space="preserve"> LT   AB cable  3C X 95 +70 sq. mm.</t>
  </si>
  <si>
    <r>
      <t>Earthing</t>
    </r>
    <r>
      <rPr>
        <sz val="10"/>
        <rFont val="Times New Roman"/>
        <family val="1"/>
      </rPr>
      <t xml:space="preserve"> </t>
    </r>
    <r>
      <rPr>
        <sz val="10"/>
        <color indexed="8"/>
        <rFont val="Times New Roman"/>
        <family val="1"/>
      </rPr>
      <t>set</t>
    </r>
    <r>
      <rPr>
        <sz val="10"/>
        <rFont val="Times New Roman"/>
        <family val="1"/>
      </rPr>
      <t xml:space="preserve"> </t>
    </r>
    <r>
      <rPr>
        <sz val="10"/>
        <color indexed="8"/>
        <rFont val="Times New Roman"/>
        <family val="1"/>
      </rPr>
      <t>installation</t>
    </r>
  </si>
  <si>
    <t>Final Survey, preparation of as built drawing, final structure data sheet, Final survey report- District Kathmandu</t>
  </si>
  <si>
    <t>Final Survey, preparation of as built drawing, final structure data sheet, Final survey report- District Sindupalchowk</t>
  </si>
  <si>
    <t>Final Survey, preparation of as built drawing, final structure data sheet, Final survey report-District Nuwakot</t>
  </si>
  <si>
    <t>Final Survey, preparation of as built drawing, final structure data sheet, Final survey report-District Makwanpur</t>
  </si>
  <si>
    <t>Final Survey, preparation of as built drawing, final structure data sheet, Final survey report-District Dhading</t>
  </si>
  <si>
    <t>Final Survey, preparation of as built drawing, final structure data sheet, Final survey report-District Tanahau</t>
  </si>
  <si>
    <t>Final Survey, preparation of as built drawing, final structure data sheet, Final survey report- District Palpa</t>
  </si>
  <si>
    <t>Final Survey, preparation of as built drawing, final structure data sheet, Final survey report-District East Nawalparashi</t>
  </si>
  <si>
    <t>Final Survey, preparation of as built drawing, final structure data sheet, Final survey report- District West Nawalparashi</t>
  </si>
  <si>
    <r>
      <t>Stringing</t>
    </r>
    <r>
      <rPr>
        <sz val="10"/>
        <rFont val="Times New Roman"/>
        <family val="1"/>
      </rPr>
      <t xml:space="preserve"> </t>
    </r>
    <r>
      <rPr>
        <sz val="10"/>
        <color indexed="8"/>
        <rFont val="Times New Roman"/>
        <family val="1"/>
      </rPr>
      <t>of</t>
    </r>
    <r>
      <rPr>
        <sz val="10"/>
        <rFont val="Times New Roman"/>
        <family val="1"/>
      </rPr>
      <t xml:space="preserve"> </t>
    </r>
    <r>
      <rPr>
        <sz val="10"/>
        <color indexed="8"/>
        <rFont val="Times New Roman"/>
        <family val="1"/>
      </rPr>
      <t>0.1</t>
    </r>
    <r>
      <rPr>
        <sz val="10"/>
        <rFont val="Times New Roman"/>
        <family val="1"/>
      </rPr>
      <t xml:space="preserve"> </t>
    </r>
    <r>
      <rPr>
        <sz val="10"/>
        <color indexed="8"/>
        <rFont val="Times New Roman"/>
        <family val="1"/>
      </rPr>
      <t>sq.in.</t>
    </r>
    <r>
      <rPr>
        <sz val="10"/>
        <rFont val="Times New Roman"/>
        <family val="1"/>
      </rPr>
      <t xml:space="preserve"> </t>
    </r>
    <r>
      <rPr>
        <sz val="10"/>
        <color indexed="8"/>
        <rFont val="Times New Roman"/>
        <family val="1"/>
      </rPr>
      <t>ACSR</t>
    </r>
    <r>
      <rPr>
        <sz val="10"/>
        <rFont val="Times New Roman"/>
        <family val="1"/>
      </rPr>
      <t xml:space="preserve"> </t>
    </r>
    <r>
      <rPr>
        <sz val="10"/>
        <color indexed="8"/>
        <rFont val="Times New Roman"/>
        <family val="1"/>
      </rPr>
      <t>Conductor,</t>
    </r>
    <r>
      <rPr>
        <sz val="10"/>
        <rFont val="Times New Roman"/>
        <family val="1"/>
      </rPr>
      <t xml:space="preserve"> </t>
    </r>
    <r>
      <rPr>
        <sz val="10"/>
        <color indexed="8"/>
        <rFont val="Times New Roman"/>
        <family val="1"/>
      </rPr>
      <t>3</t>
    </r>
    <r>
      <rPr>
        <sz val="10"/>
        <rFont val="Times New Roman"/>
        <family val="1"/>
      </rPr>
      <t xml:space="preserve"> </t>
    </r>
    <r>
      <rPr>
        <sz val="10"/>
        <color indexed="8"/>
        <rFont val="Times New Roman"/>
        <family val="1"/>
      </rPr>
      <t>wire Stringing 11 kV S/C line  including all fiitings, accessories and hardwres.</t>
    </r>
  </si>
  <si>
    <r>
      <t>11</t>
    </r>
    <r>
      <rPr>
        <sz val="10"/>
        <rFont val="Times New Roman"/>
        <family val="1"/>
      </rPr>
      <t xml:space="preserve"> </t>
    </r>
    <r>
      <rPr>
        <sz val="10"/>
        <color indexed="8"/>
        <rFont val="Times New Roman"/>
        <family val="1"/>
      </rPr>
      <t>m</t>
    </r>
    <r>
      <rPr>
        <sz val="10"/>
        <rFont val="Times New Roman"/>
        <family val="1"/>
      </rPr>
      <t xml:space="preserve"> </t>
    </r>
    <r>
      <rPr>
        <sz val="10"/>
        <color indexed="8"/>
        <rFont val="Times New Roman"/>
        <family val="1"/>
      </rPr>
      <t>long</t>
    </r>
    <r>
      <rPr>
        <sz val="10"/>
        <rFont val="Times New Roman"/>
        <family val="1"/>
      </rPr>
      <t xml:space="preserve"> </t>
    </r>
    <r>
      <rPr>
        <sz val="10"/>
        <color indexed="8"/>
        <rFont val="Times New Roman"/>
        <family val="1"/>
      </rPr>
      <t>steel</t>
    </r>
    <r>
      <rPr>
        <sz val="10"/>
        <rFont val="Times New Roman"/>
        <family val="1"/>
      </rPr>
      <t xml:space="preserve"> </t>
    </r>
    <r>
      <rPr>
        <sz val="10"/>
        <color indexed="8"/>
        <rFont val="Times New Roman"/>
        <family val="1"/>
      </rPr>
      <t>tubular</t>
    </r>
    <r>
      <rPr>
        <sz val="10"/>
        <rFont val="Times New Roman"/>
        <family val="1"/>
      </rPr>
      <t xml:space="preserve"> </t>
    </r>
    <r>
      <rPr>
        <sz val="10"/>
        <color indexed="8"/>
        <rFont val="Times New Roman"/>
        <family val="1"/>
      </rPr>
      <t>pole</t>
    </r>
    <r>
      <rPr>
        <sz val="10"/>
        <rFont val="Times New Roman"/>
        <family val="1"/>
      </rPr>
      <t xml:space="preserve"> </t>
    </r>
    <r>
      <rPr>
        <sz val="10"/>
        <color indexed="8"/>
        <rFont val="Times New Roman"/>
        <family val="1"/>
      </rPr>
      <t>Erection,  including necessary civil works.</t>
    </r>
  </si>
  <si>
    <r>
      <t>9m Steel</t>
    </r>
    <r>
      <rPr>
        <sz val="10"/>
        <rFont val="Times New Roman"/>
        <family val="1"/>
      </rPr>
      <t xml:space="preserve"> </t>
    </r>
    <r>
      <rPr>
        <sz val="10"/>
        <color indexed="8"/>
        <rFont val="Times New Roman"/>
        <family val="1"/>
      </rPr>
      <t>tubular</t>
    </r>
    <r>
      <rPr>
        <sz val="10"/>
        <rFont val="Times New Roman"/>
        <family val="1"/>
      </rPr>
      <t xml:space="preserve"> </t>
    </r>
    <r>
      <rPr>
        <sz val="10"/>
        <color indexed="8"/>
        <rFont val="Times New Roman"/>
        <family val="1"/>
      </rPr>
      <t>Pole</t>
    </r>
    <r>
      <rPr>
        <sz val="10"/>
        <rFont val="Times New Roman"/>
        <family val="1"/>
      </rPr>
      <t xml:space="preserve"> </t>
    </r>
    <r>
      <rPr>
        <sz val="10"/>
        <color indexed="8"/>
        <rFont val="Times New Roman"/>
        <family val="1"/>
      </rPr>
      <t>Erection ,  including necessary civil works.</t>
    </r>
  </si>
  <si>
    <r>
      <t>9m Steel</t>
    </r>
    <r>
      <rPr>
        <sz val="10"/>
        <rFont val="Times New Roman"/>
        <family val="1"/>
      </rPr>
      <t xml:space="preserve"> </t>
    </r>
    <r>
      <rPr>
        <sz val="10"/>
        <color indexed="8"/>
        <rFont val="Times New Roman"/>
        <family val="1"/>
      </rPr>
      <t>Tubular</t>
    </r>
    <r>
      <rPr>
        <sz val="10"/>
        <rFont val="Times New Roman"/>
        <family val="1"/>
      </rPr>
      <t xml:space="preserve"> </t>
    </r>
    <r>
      <rPr>
        <sz val="10"/>
        <color indexed="8"/>
        <rFont val="Times New Roman"/>
        <family val="1"/>
      </rPr>
      <t>Pole</t>
    </r>
    <r>
      <rPr>
        <sz val="10"/>
        <rFont val="Times New Roman"/>
        <family val="1"/>
      </rPr>
      <t xml:space="preserve"> </t>
    </r>
    <r>
      <rPr>
        <sz val="10"/>
        <color indexed="8"/>
        <rFont val="Times New Roman"/>
        <family val="1"/>
      </rPr>
      <t>Erection ,  including necessary civil works.</t>
    </r>
  </si>
  <si>
    <r>
      <t>Stringing</t>
    </r>
    <r>
      <rPr>
        <sz val="10"/>
        <rFont val="Times New Roman"/>
        <family val="1"/>
      </rPr>
      <t xml:space="preserve"> </t>
    </r>
    <r>
      <rPr>
        <sz val="10"/>
        <color indexed="8"/>
        <rFont val="Times New Roman"/>
        <family val="1"/>
      </rPr>
      <t>of</t>
    </r>
    <r>
      <rPr>
        <sz val="10"/>
        <rFont val="Times New Roman"/>
        <family val="1"/>
      </rPr>
      <t xml:space="preserve"> </t>
    </r>
    <r>
      <rPr>
        <sz val="10"/>
        <color indexed="8"/>
        <rFont val="Times New Roman"/>
        <family val="1"/>
      </rPr>
      <t xml:space="preserve"> LT   AB cable  3C X 95 +70 sq. mm. </t>
    </r>
    <r>
      <rPr>
        <sz val="10"/>
        <color indexed="8"/>
        <rFont val="Times New Roman"/>
        <family val="1"/>
      </rPr>
      <t>including</t>
    </r>
    <r>
      <rPr>
        <sz val="10"/>
        <rFont val="Times New Roman"/>
        <family val="1"/>
      </rPr>
      <t xml:space="preserve"> </t>
    </r>
    <r>
      <rPr>
        <sz val="10"/>
        <color indexed="8"/>
        <rFont val="Times New Roman"/>
        <family val="1"/>
      </rPr>
      <t>hardware</t>
    </r>
    <r>
      <rPr>
        <sz val="10"/>
        <rFont val="Times New Roman"/>
        <family val="1"/>
      </rPr>
      <t xml:space="preserve"> </t>
    </r>
    <r>
      <rPr>
        <sz val="10"/>
        <color indexed="8"/>
        <rFont val="Times New Roman"/>
        <family val="1"/>
      </rPr>
      <t>fitting</t>
    </r>
  </si>
  <si>
    <r>
      <t>Stringing</t>
    </r>
    <r>
      <rPr>
        <sz val="10"/>
        <rFont val="Times New Roman"/>
        <family val="1"/>
      </rPr>
      <t xml:space="preserve"> </t>
    </r>
    <r>
      <rPr>
        <sz val="10"/>
        <color indexed="8"/>
        <rFont val="Times New Roman"/>
        <family val="1"/>
      </rPr>
      <t>of</t>
    </r>
    <r>
      <rPr>
        <sz val="10"/>
        <rFont val="Times New Roman"/>
        <family val="1"/>
      </rPr>
      <t xml:space="preserve"> </t>
    </r>
    <r>
      <rPr>
        <sz val="10"/>
        <color indexed="8"/>
        <rFont val="Times New Roman"/>
        <family val="1"/>
      </rPr>
      <t>LT   AB cable  3C X 50 +35 sq. mm. including</t>
    </r>
    <r>
      <rPr>
        <sz val="10"/>
        <rFont val="Times New Roman"/>
        <family val="1"/>
      </rPr>
      <t xml:space="preserve"> </t>
    </r>
    <r>
      <rPr>
        <sz val="10"/>
        <color indexed="8"/>
        <rFont val="Times New Roman"/>
        <family val="1"/>
      </rPr>
      <t>hardware</t>
    </r>
    <r>
      <rPr>
        <sz val="10"/>
        <rFont val="Times New Roman"/>
        <family val="1"/>
      </rPr>
      <t xml:space="preserve"> </t>
    </r>
    <r>
      <rPr>
        <sz val="10"/>
        <color indexed="8"/>
        <rFont val="Times New Roman"/>
        <family val="1"/>
      </rPr>
      <t>fitting</t>
    </r>
  </si>
  <si>
    <t>Total</t>
  </si>
  <si>
    <t>Option</t>
  </si>
  <si>
    <t>Base</t>
  </si>
  <si>
    <t>Base Price</t>
  </si>
  <si>
    <t>Option Price</t>
  </si>
  <si>
    <t>3-Phase 11/0.4KV Transformer (100KVA )  DYn11</t>
  </si>
  <si>
    <t>3-Phase 111/0.4KV Transformer (50KVA )  DYn11</t>
  </si>
  <si>
    <t>3-Phase 11/0.4KV Transformer (200KVA )  DYn11</t>
  </si>
  <si>
    <t>ESHSMP BOQ</t>
  </si>
  <si>
    <t>S. No.</t>
  </si>
  <si>
    <t>ESHSMP related Work</t>
  </si>
  <si>
    <t>1.</t>
  </si>
  <si>
    <t>General Mitigation Measures</t>
  </si>
  <si>
    <t>Develop a  Contractor's Environmental, Social, Health, and Safety Management Plan (CESHSMP) based on Employer's ESHSMP</t>
  </si>
  <si>
    <r>
      <t>Conduct employee induction training on Anti-Sexual Harassment Policy, Gender based Violence, Worker's Code of Conduct, GRM, Environmental, Social, Cultural sensitivity as specified in the ESHSMP before commensement of site activites as well as bi-annually</t>
    </r>
    <r>
      <rPr>
        <b/>
        <sz val="12"/>
        <color theme="1"/>
        <rFont val="Times New Roman"/>
        <family val="1"/>
      </rPr>
      <t xml:space="preserve"> </t>
    </r>
    <r>
      <rPr>
        <sz val="12"/>
        <color theme="1"/>
        <rFont val="Times New Roman"/>
        <family val="1"/>
      </rPr>
      <t>refresher training</t>
    </r>
  </si>
  <si>
    <t>Conduct training to the Contractor's employees on TIP risks including child labor</t>
  </si>
  <si>
    <t>Conduct training on Occupational Health and Safety including hazardeous materials</t>
  </si>
  <si>
    <t>2.</t>
  </si>
  <si>
    <t>Physical Environment Mitigation Measures</t>
  </si>
  <si>
    <t>Manage excavated soils and control erosion</t>
  </si>
  <si>
    <t>Spray disturbed areas with water if substantive off-site fugitive dust impacts occur</t>
  </si>
  <si>
    <t>Provide appropriate toilet facilities and bury all organic wastes</t>
  </si>
  <si>
    <t>Provide secondary containment for any fuel or hazardous materials</t>
  </si>
  <si>
    <t>Collect, segregate and dispose all waste for reuse, recycle, or disposal at approved facilities</t>
  </si>
  <si>
    <t>3.</t>
  </si>
  <si>
    <t>Biological Environmental Mitigation Measures</t>
  </si>
  <si>
    <t>Conduct environmental and social impact and mitigation survey through checklist prepared and approved by the engineer and employer</t>
  </si>
  <si>
    <t xml:space="preserve">Implement forest fire management strategy </t>
  </si>
  <si>
    <t>4.</t>
  </si>
  <si>
    <t>Socio-economic and Cultural Environment Mitigation Measures</t>
  </si>
  <si>
    <t>Implement Workforce Management Plan</t>
  </si>
  <si>
    <t>Implement Worker Access Management Protocol</t>
  </si>
  <si>
    <t xml:space="preserve">Gender, Social Inclusion and Counter-TIP Measures </t>
  </si>
  <si>
    <t>Develop and implement Anti-Sexual Harassment Policy</t>
  </si>
  <si>
    <t>Health and Safety Measures</t>
  </si>
  <si>
    <t>Personal Protective Equipment (PPEs) and specialized PPEs for erection and stringing activities</t>
  </si>
  <si>
    <t>First Aid Kits and necessary Emergency medical items as required</t>
  </si>
  <si>
    <t>Any other items not mentioned above but the bidder may wish to include as per standard practice and mentioned in ESHSMP document.</t>
  </si>
  <si>
    <r>
      <t xml:space="preserve"> </t>
    </r>
    <r>
      <rPr>
        <b/>
        <sz val="10"/>
        <color indexed="8"/>
        <rFont val="Times New Roman"/>
        <family val="1"/>
      </rPr>
      <t>USD</t>
    </r>
  </si>
  <si>
    <t>USD</t>
  </si>
  <si>
    <t>6=4*5</t>
  </si>
  <si>
    <t>Total Amount in USD</t>
  </si>
  <si>
    <t>Insurance, Clearing, forwarding &amp; Transportation to site LC (USD)</t>
  </si>
  <si>
    <r>
      <rPr>
        <b/>
        <sz val="10"/>
        <color indexed="8"/>
        <rFont val="Times New Roman"/>
        <family val="1"/>
      </rPr>
      <t>CIP</t>
    </r>
    <r>
      <rPr>
        <sz val="10"/>
        <color indexed="8"/>
        <rFont val="Times New Roman"/>
        <family val="1"/>
      </rPr>
      <t xml:space="preserve"> </t>
    </r>
    <r>
      <rPr>
        <b/>
        <sz val="10"/>
        <color indexed="8"/>
        <rFont val="Times New Roman"/>
        <family val="1"/>
      </rPr>
      <t>Nepal</t>
    </r>
    <r>
      <rPr>
        <sz val="10"/>
        <color indexed="8"/>
        <rFont val="Times New Roman"/>
        <family val="1"/>
      </rPr>
      <t xml:space="preserve"> </t>
    </r>
    <r>
      <rPr>
        <b/>
        <sz val="10"/>
        <color indexed="8"/>
        <rFont val="Times New Roman"/>
        <family val="1"/>
      </rPr>
      <t>Border (Excluding</t>
    </r>
    <r>
      <rPr>
        <sz val="10"/>
        <color indexed="8"/>
        <rFont val="Times New Roman"/>
        <family val="1"/>
      </rPr>
      <t xml:space="preserve"> </t>
    </r>
    <r>
      <rPr>
        <b/>
        <sz val="10"/>
        <color indexed="8"/>
        <rFont val="Times New Roman"/>
        <family val="1"/>
      </rPr>
      <t>Taxes</t>
    </r>
    <r>
      <rPr>
        <sz val="10"/>
        <color indexed="8"/>
        <rFont val="Times New Roman"/>
        <family val="1"/>
      </rPr>
      <t xml:space="preserve"> </t>
    </r>
    <r>
      <rPr>
        <b/>
        <sz val="10"/>
        <color indexed="8"/>
        <rFont val="Times New Roman"/>
        <family val="1"/>
      </rPr>
      <t>&amp; Duties) (USD)</t>
    </r>
  </si>
  <si>
    <t>Insurance, Clearing, forwarding &amp; Transportation to site (USD)</t>
  </si>
  <si>
    <t>Amount in USD</t>
  </si>
  <si>
    <t>Rate in USD</t>
  </si>
  <si>
    <t>Grand Total (Including VAT)</t>
  </si>
  <si>
    <t>Grand Total (Excluding VAT)</t>
  </si>
  <si>
    <t>Total - Base+Option</t>
  </si>
  <si>
    <t>Note: Detailed Field Survey includes detailed Engineering Survey and Environment and Social Assessment for Base and Option.</t>
  </si>
  <si>
    <t xml:space="preserve">Note: </t>
  </si>
  <si>
    <t>Development and implementation of the document for Environmental, Health &amp; Safety, Social and Gender Requirements. For Details refer to ESHSMP BoQ</t>
  </si>
  <si>
    <t>Total Price to be quoted from the total of ESHSMP BoQ.</t>
  </si>
  <si>
    <r>
      <rPr>
        <b/>
        <sz val="10"/>
        <color indexed="8"/>
        <rFont val="Times New Roman"/>
        <family val="1"/>
      </rPr>
      <t>Schedule/Bill</t>
    </r>
    <r>
      <rPr>
        <sz val="10"/>
        <rFont val="Times New Roman"/>
        <family val="1"/>
      </rPr>
      <t xml:space="preserve"> </t>
    </r>
    <r>
      <rPr>
        <b/>
        <sz val="10"/>
        <color indexed="8"/>
        <rFont val="Times New Roman"/>
        <family val="1"/>
      </rPr>
      <t>No.</t>
    </r>
    <r>
      <rPr>
        <sz val="10"/>
        <rFont val="Times New Roman"/>
        <family val="1"/>
      </rPr>
      <t xml:space="preserve"> 1</t>
    </r>
    <r>
      <rPr>
        <b/>
        <sz val="10"/>
        <color indexed="8"/>
        <rFont val="Times New Roman"/>
        <family val="1"/>
      </rPr>
      <t xml:space="preserve"> - Design</t>
    </r>
    <r>
      <rPr>
        <sz val="10"/>
        <rFont val="Times New Roman"/>
        <family val="1"/>
      </rPr>
      <t xml:space="preserve"> </t>
    </r>
    <r>
      <rPr>
        <b/>
        <sz val="10"/>
        <color indexed="8"/>
        <rFont val="Times New Roman"/>
        <family val="1"/>
      </rPr>
      <t>Services</t>
    </r>
  </si>
  <si>
    <t>Schedule/Bill No. 2 - Plant and Mandatory Spare Parts Supplied from Abroad</t>
  </si>
  <si>
    <t>Schedule/Bill No. 3 - Plant and Mandatory Spare Parts Supplied from Nepal</t>
  </si>
  <si>
    <r>
      <rPr>
        <b/>
        <sz val="10"/>
        <color indexed="8"/>
        <rFont val="Times New Roman"/>
        <family val="1"/>
      </rPr>
      <t>Schedule/Bill</t>
    </r>
    <r>
      <rPr>
        <b/>
        <sz val="10"/>
        <rFont val="Times New Roman"/>
        <family val="1"/>
      </rPr>
      <t xml:space="preserve"> </t>
    </r>
    <r>
      <rPr>
        <b/>
        <sz val="10"/>
        <color indexed="8"/>
        <rFont val="Times New Roman"/>
        <family val="1"/>
      </rPr>
      <t>No.4 - Installation</t>
    </r>
    <r>
      <rPr>
        <b/>
        <sz val="10"/>
        <rFont val="Times New Roman"/>
        <family val="1"/>
      </rPr>
      <t xml:space="preserve"> </t>
    </r>
    <r>
      <rPr>
        <b/>
        <sz val="10"/>
        <color indexed="8"/>
        <rFont val="Times New Roman"/>
        <family val="1"/>
      </rPr>
      <t>and</t>
    </r>
    <r>
      <rPr>
        <b/>
        <sz val="10"/>
        <rFont val="Times New Roman"/>
        <family val="1"/>
      </rPr>
      <t xml:space="preserve"> </t>
    </r>
    <r>
      <rPr>
        <b/>
        <sz val="10"/>
        <color indexed="8"/>
        <rFont val="Times New Roman"/>
        <family val="1"/>
      </rPr>
      <t>Other</t>
    </r>
    <r>
      <rPr>
        <b/>
        <sz val="10"/>
        <rFont val="Times New Roman"/>
        <family val="1"/>
      </rPr>
      <t xml:space="preserve"> </t>
    </r>
    <r>
      <rPr>
        <b/>
        <sz val="10"/>
        <color indexed="8"/>
        <rFont val="Times New Roman"/>
        <family val="1"/>
      </rPr>
      <t>Services</t>
    </r>
  </si>
  <si>
    <t>Schedule/Bill No. 1 - Design Services</t>
  </si>
  <si>
    <t>Schedule/Bill No.4 - Installation and Other Services</t>
  </si>
  <si>
    <t>Insurance &amp; Transportation to site (USD)</t>
  </si>
  <si>
    <t>Insurance &amp; Transportation to site LC (USD)</t>
  </si>
  <si>
    <t>Schedule No/Bill No. 5 - Grand Summary</t>
  </si>
  <si>
    <t>Total to be taken to Schedule/Bill No. 1 - Design Services, item No. 2</t>
  </si>
  <si>
    <t>Stay wire (7/8 SWG)</t>
  </si>
  <si>
    <r>
      <t xml:space="preserve">Transformer Platform Complete include DO,LA fitting Chanels, Pole Clamps,Nutbolts </t>
    </r>
    <r>
      <rPr>
        <sz val="10"/>
        <color rgb="FFFF0000"/>
        <rFont val="Times New Roman"/>
        <family val="1"/>
      </rPr>
      <t>(Consider 75kg Steel weight per platform)</t>
    </r>
  </si>
  <si>
    <r>
      <t xml:space="preserve">11 m Long Steel Tubular Pole </t>
    </r>
    <r>
      <rPr>
        <sz val="10"/>
        <color rgb="FFFF0000"/>
        <rFont val="Times New Roman"/>
        <family val="1"/>
      </rPr>
      <t>(410 SP52)</t>
    </r>
  </si>
  <si>
    <t>8 m Steel Tubular Pole (410 SP13)</t>
  </si>
  <si>
    <r>
      <t xml:space="preserve">Earthing set </t>
    </r>
    <r>
      <rPr>
        <sz val="10"/>
        <color rgb="FFFF0000"/>
        <rFont val="Times New Roman"/>
        <family val="1"/>
      </rPr>
      <t>(2 Nos. per set for each Transformer)</t>
    </r>
  </si>
  <si>
    <t xml:space="preserve">
Develop and implement Grievance Redress Mechanism for addressing grievances from Workers and Community</t>
  </si>
  <si>
    <t>Develop and Implement TIP Risk Management Plan</t>
  </si>
  <si>
    <r>
      <rPr>
        <b/>
        <sz val="10"/>
        <color indexed="8"/>
        <rFont val="Times New Roman"/>
        <family val="1"/>
      </rPr>
      <t>EXW (Excluding</t>
    </r>
    <r>
      <rPr>
        <sz val="10"/>
        <color indexed="8"/>
        <rFont val="Times New Roman"/>
        <family val="1"/>
      </rPr>
      <t xml:space="preserve"> </t>
    </r>
    <r>
      <rPr>
        <b/>
        <sz val="10"/>
        <color indexed="8"/>
        <rFont val="Times New Roman"/>
        <family val="1"/>
      </rPr>
      <t>Taxes</t>
    </r>
    <r>
      <rPr>
        <sz val="10"/>
        <color indexed="8"/>
        <rFont val="Times New Roman"/>
        <family val="1"/>
      </rPr>
      <t xml:space="preserve"> </t>
    </r>
    <r>
      <rPr>
        <b/>
        <sz val="10"/>
        <color indexed="8"/>
        <rFont val="Times New Roman"/>
        <family val="1"/>
      </rPr>
      <t>&amp; Duties) (USD)</t>
    </r>
  </si>
  <si>
    <r>
      <rPr>
        <b/>
        <sz val="10"/>
        <color indexed="8"/>
        <rFont val="Times New Roman"/>
        <family val="1"/>
      </rPr>
      <t>EXW (Excluding</t>
    </r>
    <r>
      <rPr>
        <sz val="10"/>
        <color indexed="8"/>
        <rFont val="Times New Roman"/>
        <family val="1"/>
      </rPr>
      <t xml:space="preserve"> </t>
    </r>
    <r>
      <rPr>
        <b/>
        <sz val="10"/>
        <color indexed="8"/>
        <rFont val="Times New Roman"/>
        <family val="1"/>
      </rPr>
      <t>Taxes</t>
    </r>
    <r>
      <rPr>
        <sz val="10"/>
        <color indexed="8"/>
        <rFont val="Times New Roman"/>
        <family val="1"/>
      </rPr>
      <t xml:space="preserve"> </t>
    </r>
    <r>
      <rPr>
        <b/>
        <sz val="10"/>
        <color indexed="8"/>
        <rFont val="Times New Roman"/>
        <family val="1"/>
      </rPr>
      <t>&amp; Duties) FC (USD)</t>
    </r>
  </si>
  <si>
    <r>
      <rPr>
        <b/>
        <sz val="10"/>
        <color indexed="8"/>
        <rFont val="Times New Roman"/>
        <family val="1"/>
      </rPr>
      <t>EXW</t>
    </r>
    <r>
      <rPr>
        <sz val="10"/>
        <color indexed="8"/>
        <rFont val="Times New Roman"/>
        <family val="1"/>
      </rPr>
      <t xml:space="preserve"> </t>
    </r>
    <r>
      <rPr>
        <b/>
        <sz val="10"/>
        <color indexed="8"/>
        <rFont val="Times New Roman"/>
        <family val="1"/>
      </rPr>
      <t>(Excluding</t>
    </r>
    <r>
      <rPr>
        <sz val="10"/>
        <color indexed="8"/>
        <rFont val="Times New Roman"/>
        <family val="1"/>
      </rPr>
      <t xml:space="preserve"> </t>
    </r>
    <r>
      <rPr>
        <b/>
        <sz val="10"/>
        <color indexed="8"/>
        <rFont val="Times New Roman"/>
        <family val="1"/>
      </rPr>
      <t>Taxes</t>
    </r>
    <r>
      <rPr>
        <sz val="10"/>
        <color indexed="8"/>
        <rFont val="Times New Roman"/>
        <family val="1"/>
      </rPr>
      <t xml:space="preserve"> </t>
    </r>
    <r>
      <rPr>
        <b/>
        <sz val="10"/>
        <color indexed="8"/>
        <rFont val="Times New Roman"/>
        <family val="1"/>
      </rPr>
      <t>&amp; Duties) FC (USD)</t>
    </r>
  </si>
  <si>
    <t>100 mm  sq in ACSR Conductor</t>
  </si>
  <si>
    <t>100 mm sq in ACSR Conductor</t>
  </si>
  <si>
    <t>Bidder to consider the price of all items under annex 6 (from volume III ) in the table above and the total shall be included in the bill of quantity item #2 under Schedule/Bill No. 1:  Design_Services.</t>
  </si>
  <si>
    <t>Pole Clamps  and nut bolt for the total pole frames that is required to complete the scope of work.</t>
  </si>
  <si>
    <t>Manufacturing, Transportation and supply of  LT   AB cable  3C X 95 +70 sq. mm.  (insulated messenger wire)  along with all associated accessories including necessary FAT and site acceptance test.</t>
  </si>
  <si>
    <t>Suspension set including steel band for LV ABC Cable including all accessories complete</t>
  </si>
  <si>
    <t>Tension Set including steel band for LV ABC Cable including all accessories complete</t>
  </si>
  <si>
    <t xml:space="preserve">Manufacturing, Transportation and supply of  LT   AB cable  3C X 50 +35 sq. mm.  (insulated messenger wire)  along with all associated accessories including necessary FAT and site acceptance test. </t>
  </si>
  <si>
    <t xml:space="preserve">Manufacturing, Transportation and Supply of  3-Phase 11/0.4KV Transformer (200KVA )  DYn11, Rated impedance voltage-3.5 - 4.5%,  Distribution Transformer,  with CRGO core, copper winding &amp; conservator along with all accessories as per TS along with  all  associated equipment &amp;  accessories as per TS including necessary FAT and site acceptance test.
</t>
  </si>
  <si>
    <t>Manufacturing, Transportation and Supply of  3-Phase 11/0.4KV Transformer (50KVA )  DYn11, Rated impedance voltage-3.5 - 4.5%,  Distribution Transformer,  with CRGO core, copper winding &amp; conservator along with all accessories as per TS along with  all  associated equipment &amp;  accessories as per TS including necessary FAT and site acceptance test.</t>
  </si>
  <si>
    <t>Manufacturing, Transportation and Supply of  3-Phase 11/0.4KV Transformer (100KVA )  DYn11, Rated impedance voltage-3.5 - 4.5%,  Distribution Transformer,  with CRGO core, copper winding &amp; conservator along with all accessories as per TS along with  all  associated equipment &amp;  accessories as per TS including necessary FAT and site acceptance test.</t>
  </si>
  <si>
    <r>
      <rPr>
        <b/>
        <sz val="11"/>
        <color theme="1"/>
        <rFont val="Times New Roman"/>
        <family val="1"/>
      </rPr>
      <t>Note</t>
    </r>
    <r>
      <rPr>
        <sz val="11"/>
        <color theme="1"/>
        <rFont val="Times New Roman"/>
        <family val="1"/>
      </rPr>
      <t>:
The prices for Plant, Goods and Equipment to be supplied from abroad shall be quoted on CIP Nepal Border (Excluding Taxes &amp; Duties) plus Insurance, Clearing, forwarding &amp; Transportation to the site. The Contractor shall also be responsible for custom clearance and all other associated charges (inside and outside Nepal, including loading, unloading) to bring all required Goods, Materials, Plant and Equipment to Works Site. The bidder shall include all cost in their bid price.
The Employer will provide tax exemption documents where required. If required, documents as per MCA-Nepal tax exemption process shall be submitted minimum 60 days before arrival of the Goods, Material, Plant and Equipment at Nepal’s border. Tentative list of Goods, Material, Plant and Equipment to be imported shall also be submitted to MCA-Nepal on an annual basis for each Nepalese Fiscal Year.</t>
    </r>
  </si>
  <si>
    <t>Note: 
1. The total quantity stated under Schedule/Bill No. 2. In case the Offeror is offering the particular items from Nepal they shall quote for the same quantity under Schedule/Bill No. 3 and shall not fill under schedule/Bill No.2. 
2. The prices for Plant, Goods and Equipment to be supplied from Nepal shall be quoted on EXW (Excluding Taxes &amp; Duties) plus Insurance &amp; Transportation to site. The Contractor shall also be responsible for loading, unloading and other associated charge to bring all required Goods, Material, Plant and Equipment to Works Site. The bidder shall include all cost in their bid price.</t>
  </si>
  <si>
    <t>Note: Evaluation and Comparison of Bid and award of Contract will be based on Grand Total (Excluding VAT)</t>
  </si>
  <si>
    <t>VAT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</si>
</sst>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
    <numFmt numFmtId="165" formatCode="0.0"/>
    <numFmt numFmtId="166" formatCode="0.0_ "/>
    <numFmt numFmtId="167" formatCode="0.00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0"/>
      <color theme="1"/>
      <name val="Times New Roman"/>
      <family val="1"/>
    </font>
    <font>
      <sz val="10"/>
      <color indexed="8"/>
      <name val="Times New Roman"/>
      <family val="1"/>
    </font>
    <font>
      <b/>
      <sz val="10"/>
      <color indexed="8"/>
      <name val="Times New Roman"/>
      <family val="1"/>
    </font>
    <font>
      <sz val="10"/>
      <color theme="1"/>
      <name val="Times New Roman"/>
      <family val="1"/>
    </font>
    <font>
      <b/>
      <i/>
      <sz val="10"/>
      <color indexed="8"/>
      <name val="Times New Roman"/>
      <family val="1"/>
    </font>
    <font>
      <b/>
      <sz val="10"/>
      <name val="Times New Roman"/>
      <family val="1"/>
    </font>
    <font>
      <sz val="10"/>
      <name val="Times New Roman"/>
      <family val="1"/>
    </font>
    <font>
      <b/>
      <sz val="11"/>
      <color theme="1"/>
      <name val="Times New Roman"/>
      <family val="1"/>
    </font>
    <font>
      <sz val="11"/>
      <color theme="1"/>
      <name val="Times New Roman"/>
      <family val="1"/>
    </font>
    <font>
      <b/>
      <sz val="12"/>
      <color indexed="8"/>
      <name val="Times New Roman"/>
      <family val="1"/>
    </font>
    <font>
      <sz val="12"/>
      <color indexed="8"/>
      <name val="Times New Roman"/>
      <family val="1"/>
    </font>
    <font>
      <sz val="12"/>
      <color theme="1"/>
      <name val="Times New Roman"/>
      <family val="1"/>
    </font>
    <font>
      <b/>
      <sz val="12"/>
      <color theme="1"/>
      <name val="Times New Roman"/>
      <family val="1"/>
    </font>
    <font>
      <u/>
      <sz val="14"/>
      <name val="Times New Roman"/>
      <family val="1"/>
    </font>
    <font>
      <b/>
      <u/>
      <sz val="14"/>
      <color indexed="8"/>
      <name val="Times New Roman"/>
      <family val="1"/>
    </font>
    <font>
      <b/>
      <sz val="14"/>
      <name val="Times New Roman"/>
      <family val="1"/>
    </font>
    <font>
      <b/>
      <u/>
      <sz val="14"/>
      <color theme="1"/>
      <name val="Times New Roman"/>
      <family val="1"/>
    </font>
    <font>
      <b/>
      <sz val="14"/>
      <color theme="1"/>
      <name val="Times New Roman"/>
      <family val="1"/>
    </font>
    <font>
      <b/>
      <u/>
      <sz val="12"/>
      <color theme="1"/>
      <name val="Times New Roman"/>
      <family val="1"/>
    </font>
    <font>
      <b/>
      <i/>
      <u/>
      <sz val="12"/>
      <color indexed="8"/>
      <name val="Times New Roman"/>
      <family val="1"/>
    </font>
    <font>
      <b/>
      <u/>
      <sz val="12"/>
      <name val="Times New Roman"/>
      <family val="1"/>
    </font>
    <font>
      <b/>
      <i/>
      <sz val="12"/>
      <color indexed="8"/>
      <name val="Times New Roman"/>
      <family val="1"/>
    </font>
    <font>
      <sz val="12"/>
      <name val="Times New Roman"/>
      <family val="1"/>
    </font>
    <font>
      <b/>
      <u/>
      <sz val="11"/>
      <color theme="1"/>
      <name val="Times New Roman"/>
      <family val="1"/>
    </font>
    <font>
      <sz val="10"/>
      <name val="Arial"/>
      <family val="2"/>
    </font>
    <font>
      <b/>
      <sz val="14"/>
      <color indexed="8"/>
      <name val="Times New Roman"/>
      <family val="1"/>
    </font>
    <font>
      <sz val="12"/>
      <color theme="1"/>
      <name val="Calibri"/>
      <family val="2"/>
      <scheme val="minor"/>
    </font>
    <font>
      <sz val="12"/>
      <color theme="1"/>
      <name val="Calibri"/>
      <family val="2"/>
    </font>
    <font>
      <b/>
      <sz val="12"/>
      <color theme="1"/>
      <name val="Calibri"/>
      <family val="2"/>
      <scheme val="minor"/>
    </font>
    <font>
      <strike/>
      <sz val="12"/>
      <color indexed="8"/>
      <name val="Times New Roman"/>
      <family val="1"/>
    </font>
    <font>
      <strike/>
      <sz val="12"/>
      <color rgb="FFFF0000"/>
      <name val="Times New Roman"/>
      <family val="1"/>
    </font>
    <font>
      <sz val="12"/>
      <color rgb="FFFF0000"/>
      <name val="Times New Roman"/>
      <family val="1"/>
    </font>
    <font>
      <strike/>
      <sz val="12"/>
      <color rgb="FFFF0000"/>
      <name val="Calibri"/>
      <family val="2"/>
      <scheme val="minor"/>
    </font>
    <font>
      <sz val="10"/>
      <color rgb="FFFF0000"/>
      <name val="Times New Roman"/>
      <family val="1"/>
    </font>
    <font>
      <sz val="11"/>
      <color rgb="FFFF0000"/>
      <name val="Times New Roman"/>
      <family val="1"/>
    </font>
    <font>
      <b/>
      <sz val="12"/>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Protection="0">
      <alignment horizontal="left" vertical="top" wrapText="1"/>
    </xf>
    <xf numFmtId="43" fontId="3" fillId="0" borderId="0" applyFont="0" applyFill="0" applyBorder="0" applyAlignment="0" applyProtection="0"/>
    <xf numFmtId="0" fontId="1" fillId="0" borderId="0"/>
    <xf numFmtId="0" fontId="28" fillId="0" borderId="0"/>
    <xf numFmtId="43" fontId="28" fillId="0" borderId="0" applyFont="0" applyFill="0" applyBorder="0" applyAlignment="0" applyProtection="0"/>
    <xf numFmtId="0" fontId="1" fillId="0" borderId="0"/>
  </cellStyleXfs>
  <cellXfs count="201">
    <xf numFmtId="0" fontId="0" fillId="0" borderId="0" xfId="0"/>
    <xf numFmtId="1" fontId="7" fillId="2" borderId="1" xfId="2" applyNumberFormat="1" applyFont="1" applyFill="1" applyBorder="1" applyAlignment="1">
      <alignment horizontal="center" vertical="center" wrapText="1"/>
    </xf>
    <xf numFmtId="2" fontId="7" fillId="2" borderId="1" xfId="2" applyNumberFormat="1" applyFont="1" applyFill="1" applyBorder="1" applyAlignment="1">
      <alignment horizontal="left" vertical="center" wrapText="1"/>
    </xf>
    <xf numFmtId="2" fontId="7" fillId="2" borderId="1" xfId="2" applyNumberFormat="1" applyFont="1" applyFill="1" applyBorder="1" applyAlignment="1">
      <alignment vertical="center" wrapText="1"/>
    </xf>
    <xf numFmtId="0" fontId="7" fillId="2" borderId="1" xfId="2" applyFont="1" applyFill="1" applyBorder="1" applyAlignment="1">
      <alignment horizontal="center" vertical="center" wrapText="1"/>
    </xf>
    <xf numFmtId="2" fontId="7" fillId="2" borderId="1"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0" fontId="12" fillId="0" borderId="0" xfId="0" applyFont="1"/>
    <xf numFmtId="0" fontId="12" fillId="0" borderId="0" xfId="0" applyFont="1" applyAlignment="1">
      <alignment horizontal="center" vertical="center"/>
    </xf>
    <xf numFmtId="0" fontId="11" fillId="0" borderId="0" xfId="0" applyFont="1"/>
    <xf numFmtId="0" fontId="15" fillId="0" borderId="0" xfId="0" applyFont="1"/>
    <xf numFmtId="0" fontId="15" fillId="2" borderId="0" xfId="0" applyFont="1" applyFill="1"/>
    <xf numFmtId="164" fontId="5" fillId="0" borderId="1" xfId="2"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10" fillId="0" borderId="1" xfId="2" applyFont="1" applyBorder="1" applyAlignment="1">
      <alignment horizontal="center" vertical="center" wrapText="1"/>
    </xf>
    <xf numFmtId="164" fontId="6" fillId="0" borderId="1" xfId="2" applyNumberFormat="1" applyFont="1" applyBorder="1" applyAlignment="1">
      <alignment horizontal="center" vertical="center" wrapText="1"/>
    </xf>
    <xf numFmtId="0" fontId="19" fillId="0" borderId="0" xfId="2" applyNumberFormat="1" applyFont="1" applyFill="1" applyBorder="1" applyAlignment="1" applyProtection="1">
      <alignment vertical="top"/>
    </xf>
    <xf numFmtId="43" fontId="5" fillId="0" borderId="1" xfId="3" applyFont="1" applyBorder="1" applyAlignment="1">
      <alignment horizontal="right" vertical="center"/>
    </xf>
    <xf numFmtId="0" fontId="9" fillId="3" borderId="1" xfId="2"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43" fontId="5" fillId="0" borderId="1" xfId="3"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2" fontId="11"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15" fillId="0" borderId="1" xfId="0" applyFont="1" applyBorder="1"/>
    <xf numFmtId="0" fontId="17" fillId="0" borderId="0" xfId="2" applyFont="1" applyAlignment="1">
      <alignment vertical="center" wrapText="1"/>
    </xf>
    <xf numFmtId="0" fontId="20" fillId="2" borderId="0" xfId="2" applyFont="1" applyFill="1" applyBorder="1" applyAlignment="1">
      <alignment vertical="center" wrapText="1"/>
    </xf>
    <xf numFmtId="0" fontId="21" fillId="2" borderId="0" xfId="2" applyFont="1" applyFill="1" applyBorder="1" applyAlignment="1">
      <alignment vertical="center" wrapText="1"/>
    </xf>
    <xf numFmtId="43" fontId="6" fillId="0" borderId="1" xfId="3" applyFont="1" applyBorder="1" applyAlignment="1">
      <alignment horizontal="center" vertical="center" wrapText="1"/>
    </xf>
    <xf numFmtId="0" fontId="6" fillId="0" borderId="1" xfId="2"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xf numFmtId="0" fontId="11" fillId="0" borderId="1" xfId="0" applyFont="1" applyBorder="1"/>
    <xf numFmtId="0" fontId="12" fillId="2" borderId="1" xfId="0" applyFont="1" applyFill="1" applyBorder="1"/>
    <xf numFmtId="0" fontId="12" fillId="2" borderId="1" xfId="0" applyFont="1" applyFill="1" applyBorder="1" applyAlignment="1">
      <alignment horizontal="center" vertical="center"/>
    </xf>
    <xf numFmtId="164" fontId="7" fillId="2" borderId="1" xfId="2" applyNumberFormat="1" applyFont="1" applyFill="1" applyBorder="1" applyAlignment="1">
      <alignment horizontal="center" vertical="center" wrapText="1"/>
    </xf>
    <xf numFmtId="0" fontId="7" fillId="2" borderId="1" xfId="2" applyFont="1" applyFill="1" applyBorder="1" applyAlignment="1">
      <alignment horizontal="left" vertical="center" wrapText="1"/>
    </xf>
    <xf numFmtId="0" fontId="11" fillId="2" borderId="1" xfId="0" applyFont="1" applyFill="1" applyBorder="1"/>
    <xf numFmtId="0" fontId="16" fillId="0" borderId="1" xfId="0" applyFont="1" applyBorder="1"/>
    <xf numFmtId="0" fontId="16" fillId="0" borderId="0" xfId="0" applyFont="1"/>
    <xf numFmtId="0" fontId="11" fillId="2" borderId="1" xfId="0" applyFont="1" applyFill="1" applyBorder="1" applyAlignment="1">
      <alignment horizontal="center" vertical="center"/>
    </xf>
    <xf numFmtId="166" fontId="7" fillId="2" borderId="1" xfId="2" applyNumberFormat="1" applyFont="1" applyFill="1" applyBorder="1" applyAlignment="1">
      <alignment horizontal="center" vertical="center" wrapText="1"/>
    </xf>
    <xf numFmtId="167" fontId="7" fillId="2" borderId="1" xfId="2" applyNumberFormat="1" applyFont="1" applyFill="1" applyBorder="1" applyAlignment="1">
      <alignment horizontal="center" vertical="center" wrapText="1"/>
    </xf>
    <xf numFmtId="0" fontId="12" fillId="2" borderId="1" xfId="0" applyFont="1" applyFill="1" applyBorder="1" applyAlignment="1">
      <alignment vertical="center" wrapText="1"/>
    </xf>
    <xf numFmtId="165" fontId="7" fillId="2" borderId="1" xfId="2" applyNumberFormat="1" applyFont="1" applyFill="1" applyBorder="1" applyAlignment="1">
      <alignment horizontal="center" vertical="center" wrapText="1"/>
    </xf>
    <xf numFmtId="2" fontId="8" fillId="2" borderId="1" xfId="2" applyNumberFormat="1" applyFont="1" applyFill="1" applyBorder="1" applyAlignment="1">
      <alignment vertical="center" wrapText="1"/>
    </xf>
    <xf numFmtId="0" fontId="12" fillId="2" borderId="1" xfId="0" applyFont="1" applyFill="1" applyBorder="1" applyAlignment="1">
      <alignment horizontal="center" vertical="center" wrapText="1"/>
    </xf>
    <xf numFmtId="43" fontId="12"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2" fontId="15"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2" fontId="15" fillId="0" borderId="0" xfId="0" applyNumberFormat="1" applyFont="1" applyAlignment="1">
      <alignment horizontal="center" vertical="center"/>
    </xf>
    <xf numFmtId="1" fontId="12" fillId="0" borderId="1" xfId="0" applyNumberFormat="1" applyFont="1" applyBorder="1" applyAlignment="1">
      <alignment horizontal="center" vertical="center"/>
    </xf>
    <xf numFmtId="0" fontId="9" fillId="0" borderId="0" xfId="2" applyNumberFormat="1" applyFont="1" applyFill="1" applyBorder="1" applyAlignment="1" applyProtection="1">
      <alignment horizontal="center" vertical="center"/>
    </xf>
    <xf numFmtId="0" fontId="6" fillId="5" borderId="19" xfId="2" applyFont="1" applyFill="1" applyBorder="1" applyAlignment="1">
      <alignment horizontal="center" vertical="center"/>
    </xf>
    <xf numFmtId="43" fontId="5" fillId="0" borderId="13" xfId="3" applyFont="1" applyBorder="1" applyAlignment="1">
      <alignment horizontal="right" vertical="center"/>
    </xf>
    <xf numFmtId="164" fontId="6" fillId="0" borderId="18" xfId="2" applyNumberFormat="1" applyFont="1" applyBorder="1" applyAlignment="1">
      <alignment horizontal="center" vertical="center"/>
    </xf>
    <xf numFmtId="0" fontId="6" fillId="0" borderId="19" xfId="2" applyFont="1" applyBorder="1" applyAlignment="1">
      <alignment horizontal="left" vertical="center" wrapText="1"/>
    </xf>
    <xf numFmtId="43" fontId="5" fillId="0" borderId="19" xfId="3" applyFont="1" applyBorder="1" applyAlignment="1">
      <alignment horizontal="right" vertical="center"/>
    </xf>
    <xf numFmtId="0" fontId="0" fillId="0" borderId="20" xfId="0" applyBorder="1"/>
    <xf numFmtId="43" fontId="6" fillId="0" borderId="22" xfId="3" applyFont="1" applyBorder="1" applyAlignment="1">
      <alignment horizontal="right" vertical="center"/>
    </xf>
    <xf numFmtId="0" fontId="0" fillId="0" borderId="23" xfId="0" applyBorder="1"/>
    <xf numFmtId="1"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0" fontId="13" fillId="0" borderId="1" xfId="2" applyFont="1" applyBorder="1" applyAlignment="1">
      <alignment horizontal="left" vertical="center" wrapText="1"/>
    </xf>
    <xf numFmtId="0" fontId="30" fillId="0" borderId="0" xfId="0" applyFont="1"/>
    <xf numFmtId="0" fontId="31" fillId="0" borderId="0" xfId="0" applyFont="1"/>
    <xf numFmtId="0" fontId="14" fillId="0" borderId="1" xfId="2" applyFont="1" applyBorder="1" applyAlignment="1">
      <alignment horizontal="left" vertical="center" wrapText="1"/>
    </xf>
    <xf numFmtId="0" fontId="13" fillId="0" borderId="1" xfId="2" applyFont="1" applyBorder="1" applyAlignment="1">
      <alignment horizontal="center" vertical="center" wrapText="1"/>
    </xf>
    <xf numFmtId="0" fontId="9" fillId="3" borderId="5" xfId="2" applyFont="1" applyFill="1" applyBorder="1" applyAlignment="1">
      <alignment horizontal="center" vertical="center" wrapText="1"/>
    </xf>
    <xf numFmtId="2" fontId="13" fillId="4" borderId="10" xfId="2" applyNumberFormat="1" applyFont="1" applyFill="1" applyBorder="1" applyAlignment="1">
      <alignment horizontal="center" vertical="center" wrapText="1"/>
    </xf>
    <xf numFmtId="2" fontId="13" fillId="4" borderId="9" xfId="2" applyNumberFormat="1" applyFont="1" applyFill="1" applyBorder="1" applyAlignment="1">
      <alignment horizontal="center"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9" xfId="0" applyFont="1" applyFill="1" applyBorder="1" applyAlignment="1">
      <alignment horizontal="center" vertical="center"/>
    </xf>
    <xf numFmtId="0" fontId="14" fillId="0" borderId="1" xfId="2"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xf>
    <xf numFmtId="0" fontId="33" fillId="0" borderId="1" xfId="2" applyFont="1" applyBorder="1" applyAlignment="1">
      <alignment horizontal="left" vertical="center" wrapText="1"/>
    </xf>
    <xf numFmtId="0" fontId="34" fillId="0" borderId="1" xfId="2" applyFont="1" applyBorder="1" applyAlignment="1">
      <alignment horizontal="center" vertical="center" wrapText="1"/>
    </xf>
    <xf numFmtId="0" fontId="34" fillId="0" borderId="1" xfId="2" applyFont="1" applyBorder="1" applyAlignment="1">
      <alignment horizontal="left" vertical="center" wrapText="1"/>
    </xf>
    <xf numFmtId="0" fontId="35" fillId="0" borderId="1" xfId="2" applyFont="1" applyBorder="1" applyAlignment="1">
      <alignment horizontal="left" vertical="center" wrapText="1"/>
    </xf>
    <xf numFmtId="0" fontId="36" fillId="0" borderId="0" xfId="0" applyFont="1" applyAlignment="1">
      <alignment horizontal="center" vertical="center"/>
    </xf>
    <xf numFmtId="0" fontId="32" fillId="0" borderId="0" xfId="0" applyFont="1"/>
    <xf numFmtId="167" fontId="37" fillId="2" borderId="1" xfId="2" applyNumberFormat="1" applyFont="1" applyFill="1" applyBorder="1" applyAlignment="1">
      <alignment horizontal="center" vertical="center" wrapText="1"/>
    </xf>
    <xf numFmtId="0" fontId="37" fillId="2" borderId="1" xfId="2" applyFont="1" applyFill="1" applyBorder="1" applyAlignment="1">
      <alignment horizontal="left" vertical="center" wrapText="1"/>
    </xf>
    <xf numFmtId="0" fontId="37" fillId="2" borderId="1" xfId="2" applyFont="1" applyFill="1" applyBorder="1" applyAlignment="1">
      <alignment horizontal="center" vertical="center" wrapText="1"/>
    </xf>
    <xf numFmtId="0" fontId="38" fillId="2" borderId="1" xfId="0" applyFont="1" applyFill="1" applyBorder="1" applyAlignment="1">
      <alignment horizontal="center" vertical="center"/>
    </xf>
    <xf numFmtId="0" fontId="38" fillId="0" borderId="1" xfId="0" applyFont="1" applyBorder="1"/>
    <xf numFmtId="0" fontId="38" fillId="0" borderId="0" xfId="0" applyFont="1"/>
    <xf numFmtId="2" fontId="37" fillId="0" borderId="1" xfId="2" applyNumberFormat="1" applyFont="1" applyFill="1" applyBorder="1" applyAlignment="1">
      <alignment horizontal="left" vertical="center" wrapText="1"/>
    </xf>
    <xf numFmtId="1" fontId="8" fillId="2" borderId="1" xfId="2" applyNumberFormat="1" applyFont="1" applyFill="1" applyBorder="1" applyAlignment="1">
      <alignment horizontal="center" vertical="center" wrapText="1"/>
    </xf>
    <xf numFmtId="37" fontId="12" fillId="2" borderId="1" xfId="0" applyNumberFormat="1" applyFont="1" applyFill="1" applyBorder="1" applyAlignment="1">
      <alignment horizontal="center" vertical="center"/>
    </xf>
    <xf numFmtId="0" fontId="38" fillId="0" borderId="1" xfId="0" applyFont="1" applyBorder="1" applyAlignment="1">
      <alignment horizontal="center" vertical="center"/>
    </xf>
    <xf numFmtId="0" fontId="39" fillId="0" borderId="1" xfId="2" applyFont="1" applyBorder="1" applyAlignment="1">
      <alignment horizontal="left" vertical="center" wrapText="1"/>
    </xf>
    <xf numFmtId="0" fontId="0" fillId="6" borderId="1" xfId="0"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Alignment="1">
      <alignment horizontal="left" vertical="center"/>
    </xf>
    <xf numFmtId="164" fontId="5" fillId="0" borderId="12" xfId="2" applyNumberFormat="1" applyFont="1" applyBorder="1" applyAlignment="1">
      <alignment horizontal="center" vertical="center"/>
    </xf>
    <xf numFmtId="0" fontId="5" fillId="0" borderId="13" xfId="2" applyFont="1" applyBorder="1" applyAlignment="1">
      <alignment horizontal="left" vertical="center" wrapText="1"/>
    </xf>
    <xf numFmtId="0" fontId="0" fillId="0" borderId="15" xfId="0" applyBorder="1"/>
    <xf numFmtId="164" fontId="5" fillId="0" borderId="16" xfId="2" applyNumberFormat="1" applyFont="1" applyBorder="1" applyAlignment="1">
      <alignment horizontal="center" vertical="center"/>
    </xf>
    <xf numFmtId="0" fontId="0" fillId="0" borderId="17" xfId="0" applyBorder="1"/>
    <xf numFmtId="164" fontId="5" fillId="0" borderId="18" xfId="2" applyNumberFormat="1" applyFont="1" applyBorder="1" applyAlignment="1">
      <alignment horizontal="center" vertical="center"/>
    </xf>
    <xf numFmtId="0" fontId="5" fillId="0" borderId="19" xfId="2" applyFont="1" applyBorder="1" applyAlignment="1">
      <alignment horizontal="left" vertical="center" wrapText="1"/>
    </xf>
    <xf numFmtId="164" fontId="6" fillId="0" borderId="1" xfId="2" applyNumberFormat="1" applyFont="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17" fillId="0" borderId="0" xfId="2" applyFont="1" applyAlignment="1">
      <alignment horizontal="center" vertical="center" wrapText="1"/>
    </xf>
    <xf numFmtId="0" fontId="10" fillId="0" borderId="2" xfId="2" applyFont="1" applyBorder="1" applyAlignment="1">
      <alignment horizontal="left" vertical="center" wrapText="1"/>
    </xf>
    <xf numFmtId="0" fontId="6" fillId="3" borderId="1" xfId="2" applyFont="1" applyFill="1" applyBorder="1" applyAlignment="1">
      <alignment horizontal="center" vertical="center" wrapText="1"/>
    </xf>
    <xf numFmtId="0" fontId="10" fillId="3" borderId="1" xfId="2" applyFont="1" applyFill="1" applyBorder="1" applyAlignment="1">
      <alignment horizontal="left" vertical="center" wrapText="1"/>
    </xf>
    <xf numFmtId="0" fontId="10" fillId="3"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12" fillId="0" borderId="0" xfId="0" applyFont="1" applyAlignment="1">
      <alignment horizontal="left" vertical="center" wrapText="1"/>
    </xf>
    <xf numFmtId="49" fontId="4" fillId="5" borderId="10" xfId="2" applyNumberFormat="1" applyFont="1" applyFill="1" applyBorder="1" applyAlignment="1">
      <alignment horizontal="center" vertical="center" wrapText="1"/>
    </xf>
    <xf numFmtId="49" fontId="4" fillId="5" borderId="11" xfId="2" applyNumberFormat="1" applyFont="1" applyFill="1" applyBorder="1" applyAlignment="1">
      <alignment horizontal="center" vertical="center" wrapText="1"/>
    </xf>
    <xf numFmtId="49" fontId="4" fillId="5" borderId="9" xfId="2" applyNumberFormat="1"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5" borderId="24" xfId="2" applyFont="1" applyFill="1" applyBorder="1" applyAlignment="1">
      <alignment horizontal="center" vertical="center" wrapText="1"/>
    </xf>
    <xf numFmtId="0" fontId="4" fillId="5" borderId="25" xfId="2" applyFont="1" applyFill="1" applyBorder="1" applyAlignment="1">
      <alignment horizontal="center" vertical="center" wrapText="1"/>
    </xf>
    <xf numFmtId="0" fontId="4" fillId="5" borderId="7"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5" borderId="8" xfId="2" applyFont="1" applyFill="1" applyBorder="1" applyAlignment="1">
      <alignment horizontal="center" vertical="center" wrapText="1"/>
    </xf>
    <xf numFmtId="0" fontId="4" fillId="5" borderId="1" xfId="2" applyFont="1" applyFill="1" applyBorder="1" applyAlignment="1">
      <alignment horizontal="center" vertical="center" wrapText="1"/>
    </xf>
    <xf numFmtId="49" fontId="5" fillId="5" borderId="1" xfId="2" applyNumberFormat="1" applyFont="1" applyFill="1" applyBorder="1" applyAlignment="1">
      <alignment horizontal="center" vertical="center" wrapText="1"/>
    </xf>
    <xf numFmtId="49" fontId="7" fillId="5" borderId="1" xfId="2" applyNumberFormat="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7" fillId="0" borderId="3" xfId="0" applyFont="1" applyBorder="1" applyAlignment="1">
      <alignment horizontal="left" vertical="center"/>
    </xf>
    <xf numFmtId="0" fontId="27" fillId="0" borderId="5" xfId="0" applyFont="1" applyBorder="1" applyAlignment="1">
      <alignment horizontal="left" vertical="center"/>
    </xf>
    <xf numFmtId="164" fontId="7" fillId="2" borderId="3" xfId="2" applyNumberFormat="1" applyFont="1" applyFill="1" applyBorder="1" applyAlignment="1">
      <alignment horizontal="center" vertical="center" wrapText="1"/>
    </xf>
    <xf numFmtId="164" fontId="7" fillId="2" borderId="4" xfId="2" applyNumberFormat="1" applyFont="1" applyFill="1" applyBorder="1" applyAlignment="1">
      <alignment horizontal="center" vertical="center" wrapText="1"/>
    </xf>
    <xf numFmtId="164" fontId="7" fillId="2" borderId="5" xfId="2" applyNumberFormat="1" applyFont="1" applyFill="1" applyBorder="1" applyAlignment="1">
      <alignment horizontal="center" vertical="center" wrapText="1"/>
    </xf>
    <xf numFmtId="0" fontId="20" fillId="2" borderId="0" xfId="2" applyFont="1" applyFill="1" applyBorder="1" applyAlignment="1">
      <alignment horizontal="center" vertical="center" wrapText="1"/>
    </xf>
    <xf numFmtId="0" fontId="21" fillId="2" borderId="2" xfId="2" applyFont="1" applyFill="1" applyBorder="1" applyAlignment="1">
      <alignment horizontal="left" vertical="center" wrapText="1"/>
    </xf>
    <xf numFmtId="0" fontId="11" fillId="5" borderId="1" xfId="0" applyFont="1" applyFill="1" applyBorder="1" applyAlignment="1">
      <alignment horizontal="center" vertical="center"/>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9" xfId="2" applyFont="1" applyFill="1" applyBorder="1" applyAlignment="1">
      <alignment horizontal="center" vertical="center" wrapText="1"/>
    </xf>
    <xf numFmtId="0" fontId="0" fillId="0" borderId="0" xfId="0" applyAlignment="1">
      <alignment horizontal="left"/>
    </xf>
    <xf numFmtId="0" fontId="16" fillId="0" borderId="3" xfId="0" applyFont="1" applyBorder="1" applyAlignment="1">
      <alignment horizontal="center"/>
    </xf>
    <xf numFmtId="0" fontId="16" fillId="0" borderId="5" xfId="0" applyFont="1" applyBorder="1" applyAlignment="1">
      <alignment horizontal="center"/>
    </xf>
    <xf numFmtId="0" fontId="9" fillId="0" borderId="2" xfId="2" applyFont="1" applyBorder="1" applyAlignment="1">
      <alignment horizontal="left" vertical="center" wrapText="1"/>
    </xf>
    <xf numFmtId="0" fontId="9" fillId="3" borderId="3" xfId="2" applyFont="1" applyFill="1" applyBorder="1" applyAlignment="1">
      <alignment horizontal="left" vertical="center" wrapText="1"/>
    </xf>
    <xf numFmtId="0" fontId="9" fillId="3" borderId="4" xfId="2" applyFont="1" applyFill="1" applyBorder="1" applyAlignment="1">
      <alignment horizontal="left" vertical="center" wrapText="1"/>
    </xf>
    <xf numFmtId="0" fontId="9" fillId="3" borderId="5" xfId="2" applyFont="1" applyFill="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1" xfId="0" applyFont="1" applyBorder="1" applyAlignment="1">
      <alignment horizontal="left" vertical="center"/>
    </xf>
    <xf numFmtId="49" fontId="15" fillId="4" borderId="10" xfId="2" applyNumberFormat="1" applyFont="1" applyFill="1" applyBorder="1" applyAlignment="1">
      <alignment horizontal="center" vertical="center" wrapText="1"/>
    </xf>
    <xf numFmtId="49" fontId="15" fillId="4" borderId="9" xfId="2" applyNumberFormat="1" applyFont="1" applyFill="1" applyBorder="1" applyAlignment="1">
      <alignment horizontal="center" vertical="center" wrapText="1"/>
    </xf>
    <xf numFmtId="49" fontId="16" fillId="4" borderId="10" xfId="1" applyNumberFormat="1" applyFont="1" applyFill="1" applyBorder="1" applyAlignment="1">
      <alignment horizontal="center" vertical="center" wrapText="1"/>
    </xf>
    <xf numFmtId="49" fontId="16" fillId="4" borderId="9" xfId="1" applyNumberFormat="1" applyFont="1" applyFill="1" applyBorder="1" applyAlignment="1">
      <alignment horizontal="center" vertical="center" wrapText="1"/>
    </xf>
    <xf numFmtId="2" fontId="13" fillId="4" borderId="3" xfId="2" applyNumberFormat="1" applyFont="1" applyFill="1" applyBorder="1" applyAlignment="1">
      <alignment horizontal="center" vertical="center" wrapText="1"/>
    </xf>
    <xf numFmtId="2" fontId="13" fillId="4" borderId="4" xfId="2" applyNumberFormat="1" applyFont="1" applyFill="1" applyBorder="1" applyAlignment="1">
      <alignment horizontal="center" vertical="center" wrapText="1"/>
    </xf>
    <xf numFmtId="2" fontId="13" fillId="4" borderId="6" xfId="2" applyNumberFormat="1" applyFont="1" applyFill="1" applyBorder="1" applyAlignment="1">
      <alignment horizontal="center" vertical="center" wrapText="1"/>
    </xf>
    <xf numFmtId="2" fontId="13" fillId="4" borderId="24" xfId="2" applyNumberFormat="1" applyFont="1"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center"/>
    </xf>
    <xf numFmtId="0" fontId="20" fillId="0" borderId="0" xfId="0" applyFont="1" applyAlignment="1">
      <alignment horizontal="center" vertical="center"/>
    </xf>
    <xf numFmtId="0" fontId="13" fillId="4" borderId="1"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13" fillId="4" borderId="11" xfId="2" applyFont="1" applyFill="1" applyBorder="1" applyAlignment="1">
      <alignment horizontal="center" vertical="center" wrapText="1"/>
    </xf>
    <xf numFmtId="0" fontId="13" fillId="4" borderId="9" xfId="2" applyFont="1" applyFill="1" applyBorder="1" applyAlignment="1">
      <alignment horizontal="center" vertical="center" wrapText="1"/>
    </xf>
    <xf numFmtId="0" fontId="29" fillId="0" borderId="26" xfId="2" applyFont="1" applyBorder="1" applyAlignment="1">
      <alignment horizontal="center" vertical="center" wrapText="1"/>
    </xf>
    <xf numFmtId="0" fontId="29" fillId="0" borderId="0" xfId="2" applyFont="1" applyBorder="1" applyAlignment="1">
      <alignment horizontal="center" vertical="center" wrapText="1"/>
    </xf>
    <xf numFmtId="0" fontId="36" fillId="0" borderId="0" xfId="0" applyFont="1" applyAlignment="1">
      <alignment horizontal="left" wrapText="1"/>
    </xf>
    <xf numFmtId="0" fontId="30" fillId="6" borderId="0" xfId="0" applyFont="1" applyFill="1" applyAlignment="1">
      <alignment horizontal="left" vertical="center" wrapText="1"/>
    </xf>
    <xf numFmtId="0" fontId="6" fillId="0" borderId="27" xfId="2" applyFont="1" applyBorder="1" applyAlignment="1">
      <alignment horizontal="left" vertical="center" wrapText="1"/>
    </xf>
    <xf numFmtId="0" fontId="6" fillId="0" borderId="28" xfId="2" applyFont="1" applyBorder="1" applyAlignment="1">
      <alignment horizontal="left" vertical="center" wrapText="1"/>
    </xf>
    <xf numFmtId="0" fontId="6" fillId="0" borderId="29" xfId="2" applyFont="1" applyBorder="1" applyAlignment="1">
      <alignment horizontal="left" vertical="center" wrapText="1"/>
    </xf>
    <xf numFmtId="0" fontId="9" fillId="0" borderId="21" xfId="2" applyNumberFormat="1" applyFont="1" applyFill="1" applyBorder="1" applyAlignment="1" applyProtection="1">
      <alignment horizontal="center" vertical="center"/>
    </xf>
    <xf numFmtId="0" fontId="9" fillId="0" borderId="22" xfId="2" applyNumberFormat="1" applyFont="1" applyFill="1" applyBorder="1" applyAlignment="1" applyProtection="1">
      <alignment horizontal="center" vertical="center"/>
    </xf>
    <xf numFmtId="0" fontId="17" fillId="0" borderId="0" xfId="2" applyFont="1" applyBorder="1" applyAlignment="1">
      <alignment horizontal="center" vertical="center" wrapText="1"/>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9" fillId="0" borderId="0" xfId="2" applyNumberFormat="1" applyFont="1" applyFill="1" applyBorder="1" applyAlignment="1" applyProtection="1">
      <alignment horizontal="center" vertical="center"/>
    </xf>
    <xf numFmtId="0" fontId="9" fillId="5" borderId="14" xfId="2" applyFont="1" applyFill="1" applyBorder="1" applyAlignment="1">
      <alignment horizontal="center" vertical="center"/>
    </xf>
    <xf numFmtId="0" fontId="9" fillId="5" borderId="7" xfId="2" applyFont="1" applyFill="1" applyBorder="1" applyAlignment="1">
      <alignment horizontal="center" vertical="center"/>
    </xf>
    <xf numFmtId="0" fontId="9" fillId="5" borderId="12" xfId="2" applyFont="1" applyFill="1" applyBorder="1" applyAlignment="1">
      <alignment horizontal="center" vertical="center"/>
    </xf>
    <xf numFmtId="0" fontId="9" fillId="5" borderId="16" xfId="2" applyFont="1" applyFill="1" applyBorder="1" applyAlignment="1">
      <alignment horizontal="center" vertical="center"/>
    </xf>
    <xf numFmtId="0" fontId="9" fillId="5" borderId="18" xfId="2" applyFont="1" applyFill="1" applyBorder="1" applyAlignment="1">
      <alignment horizontal="center" vertical="center"/>
    </xf>
    <xf numFmtId="0" fontId="9" fillId="5" borderId="13" xfId="2" applyFont="1" applyFill="1" applyBorder="1" applyAlignment="1">
      <alignment horizontal="center" vertical="center"/>
    </xf>
    <xf numFmtId="0" fontId="9" fillId="5" borderId="1" xfId="2" applyFont="1" applyFill="1" applyBorder="1" applyAlignment="1">
      <alignment horizontal="center" vertical="center"/>
    </xf>
    <xf numFmtId="0" fontId="9" fillId="5" borderId="19" xfId="2" applyFont="1" applyFill="1" applyBorder="1" applyAlignment="1">
      <alignment horizontal="center" vertical="center"/>
    </xf>
    <xf numFmtId="0" fontId="6" fillId="5" borderId="14" xfId="2" applyFont="1" applyFill="1" applyBorder="1" applyAlignment="1">
      <alignment horizontal="center" vertical="center"/>
    </xf>
  </cellXfs>
  <cellStyles count="8">
    <cellStyle name="Comma" xfId="1" builtinId="3"/>
    <cellStyle name="Comma 2" xfId="3" xr:uid="{00000000-0005-0000-0000-000001000000}"/>
    <cellStyle name="Comma 2 2" xfId="6" xr:uid="{00000000-0005-0000-0000-000002000000}"/>
    <cellStyle name="Normal" xfId="0" builtinId="0"/>
    <cellStyle name="Normal 2" xfId="2" xr:uid="{00000000-0005-0000-0000-000004000000}"/>
    <cellStyle name="Normal 2 2" xfId="5" xr:uid="{00000000-0005-0000-0000-000005000000}"/>
    <cellStyle name="Normal 2 3 2 2" xfId="4" xr:uid="{00000000-0005-0000-0000-000006000000}"/>
    <cellStyle name="Normal 2 3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85" zoomScaleNormal="85" zoomScaleSheetLayoutView="85" workbookViewId="0">
      <selection activeCell="E22" sqref="E22"/>
    </sheetView>
  </sheetViews>
  <sheetFormatPr defaultRowHeight="14.5" x14ac:dyDescent="0.35"/>
  <cols>
    <col min="1" max="1" width="8.7265625" style="101"/>
    <col min="2" max="2" width="77.453125" style="101" customWidth="1"/>
    <col min="3" max="4" width="10.7265625" style="101" customWidth="1"/>
    <col min="5" max="5" width="15.81640625" style="101" customWidth="1"/>
    <col min="6" max="6" width="15" style="101" customWidth="1"/>
    <col min="7" max="7" width="26.1796875" style="101" customWidth="1"/>
    <col min="8" max="16384" width="8.7265625" style="101"/>
  </cols>
  <sheetData>
    <row r="1" spans="1:8" ht="18.75" customHeight="1" x14ac:dyDescent="0.35">
      <c r="A1" s="117" t="s">
        <v>70</v>
      </c>
      <c r="B1" s="117"/>
      <c r="C1" s="117"/>
      <c r="D1" s="117"/>
      <c r="E1" s="117"/>
      <c r="F1" s="117"/>
      <c r="G1" s="117"/>
      <c r="H1" s="29"/>
    </row>
    <row r="3" spans="1:8" x14ac:dyDescent="0.35">
      <c r="A3" s="118" t="s">
        <v>169</v>
      </c>
      <c r="B3" s="118"/>
      <c r="C3" s="118"/>
      <c r="D3" s="118"/>
      <c r="E3" s="118"/>
      <c r="F3" s="118"/>
    </row>
    <row r="4" spans="1:8" ht="15" customHeight="1" x14ac:dyDescent="0.35">
      <c r="A4" s="119" t="s">
        <v>0</v>
      </c>
      <c r="B4" s="120" t="s">
        <v>54</v>
      </c>
      <c r="C4" s="121" t="s">
        <v>56</v>
      </c>
      <c r="D4" s="122" t="s">
        <v>164</v>
      </c>
      <c r="E4" s="122"/>
      <c r="F4" s="122"/>
      <c r="G4" s="112" t="s">
        <v>8</v>
      </c>
    </row>
    <row r="5" spans="1:8" ht="15" customHeight="1" x14ac:dyDescent="0.35">
      <c r="A5" s="119"/>
      <c r="B5" s="120"/>
      <c r="C5" s="121"/>
      <c r="D5" s="115" t="s">
        <v>57</v>
      </c>
      <c r="E5" s="73" t="s">
        <v>80</v>
      </c>
      <c r="F5" s="73" t="s">
        <v>6</v>
      </c>
      <c r="G5" s="113"/>
    </row>
    <row r="6" spans="1:8" x14ac:dyDescent="0.35">
      <c r="A6" s="119"/>
      <c r="B6" s="120"/>
      <c r="C6" s="121"/>
      <c r="D6" s="116"/>
      <c r="E6" s="19" t="s">
        <v>153</v>
      </c>
      <c r="F6" s="6" t="s">
        <v>154</v>
      </c>
      <c r="G6" s="113"/>
    </row>
    <row r="7" spans="1:8" x14ac:dyDescent="0.35">
      <c r="A7" s="20">
        <v>1</v>
      </c>
      <c r="B7" s="20">
        <v>2</v>
      </c>
      <c r="C7" s="20">
        <v>3</v>
      </c>
      <c r="D7" s="20">
        <v>4</v>
      </c>
      <c r="E7" s="20">
        <v>5</v>
      </c>
      <c r="F7" s="6" t="s">
        <v>155</v>
      </c>
      <c r="G7" s="114"/>
    </row>
    <row r="8" spans="1:8" ht="36" customHeight="1" x14ac:dyDescent="0.35">
      <c r="A8" s="22">
        <v>1</v>
      </c>
      <c r="B8" s="23" t="s">
        <v>58</v>
      </c>
      <c r="C8" s="22"/>
      <c r="D8" s="24"/>
      <c r="E8" s="22"/>
      <c r="F8" s="21"/>
      <c r="G8" s="102"/>
    </row>
    <row r="9" spans="1:8" ht="37" customHeight="1" x14ac:dyDescent="0.35">
      <c r="A9" s="26">
        <v>1.1000000000000001</v>
      </c>
      <c r="B9" s="25" t="s">
        <v>59</v>
      </c>
      <c r="C9" s="26" t="s">
        <v>60</v>
      </c>
      <c r="D9" s="26">
        <v>1</v>
      </c>
      <c r="E9" s="22"/>
      <c r="F9" s="21"/>
      <c r="G9" s="102"/>
    </row>
    <row r="10" spans="1:8" ht="37" customHeight="1" x14ac:dyDescent="0.35">
      <c r="A10" s="26">
        <v>1.2</v>
      </c>
      <c r="B10" s="25" t="s">
        <v>61</v>
      </c>
      <c r="C10" s="26" t="s">
        <v>60</v>
      </c>
      <c r="D10" s="26">
        <v>1</v>
      </c>
      <c r="E10" s="22"/>
      <c r="F10" s="21"/>
      <c r="G10" s="102"/>
    </row>
    <row r="11" spans="1:8" ht="37" customHeight="1" x14ac:dyDescent="0.35">
      <c r="A11" s="26">
        <v>1.3</v>
      </c>
      <c r="B11" s="25" t="s">
        <v>62</v>
      </c>
      <c r="C11" s="26" t="s">
        <v>60</v>
      </c>
      <c r="D11" s="26">
        <v>1</v>
      </c>
      <c r="E11" s="22"/>
      <c r="F11" s="21"/>
      <c r="G11" s="102"/>
    </row>
    <row r="12" spans="1:8" ht="37" customHeight="1" x14ac:dyDescent="0.35">
      <c r="A12" s="26">
        <v>1.4</v>
      </c>
      <c r="B12" s="25" t="s">
        <v>63</v>
      </c>
      <c r="C12" s="26" t="s">
        <v>60</v>
      </c>
      <c r="D12" s="26">
        <v>1</v>
      </c>
      <c r="E12" s="22"/>
      <c r="F12" s="21"/>
      <c r="G12" s="102"/>
    </row>
    <row r="13" spans="1:8" ht="37" customHeight="1" x14ac:dyDescent="0.35">
      <c r="A13" s="26">
        <v>1.5</v>
      </c>
      <c r="B13" s="25" t="s">
        <v>64</v>
      </c>
      <c r="C13" s="26" t="s">
        <v>60</v>
      </c>
      <c r="D13" s="26">
        <v>1</v>
      </c>
      <c r="E13" s="22"/>
      <c r="F13" s="21"/>
      <c r="G13" s="102"/>
    </row>
    <row r="14" spans="1:8" ht="37" customHeight="1" x14ac:dyDescent="0.35">
      <c r="A14" s="26">
        <v>1.6</v>
      </c>
      <c r="B14" s="25" t="s">
        <v>65</v>
      </c>
      <c r="C14" s="26" t="s">
        <v>60</v>
      </c>
      <c r="D14" s="26">
        <v>1</v>
      </c>
      <c r="E14" s="22"/>
      <c r="F14" s="21"/>
      <c r="G14" s="102"/>
    </row>
    <row r="15" spans="1:8" ht="37" customHeight="1" x14ac:dyDescent="0.35">
      <c r="A15" s="26">
        <v>1.7</v>
      </c>
      <c r="B15" s="25" t="s">
        <v>66</v>
      </c>
      <c r="C15" s="26" t="s">
        <v>60</v>
      </c>
      <c r="D15" s="26">
        <v>1</v>
      </c>
      <c r="E15" s="22"/>
      <c r="F15" s="21"/>
      <c r="G15" s="102"/>
    </row>
    <row r="16" spans="1:8" ht="37" customHeight="1" x14ac:dyDescent="0.35">
      <c r="A16" s="26">
        <v>1.8</v>
      </c>
      <c r="B16" s="25" t="s">
        <v>67</v>
      </c>
      <c r="C16" s="26" t="s">
        <v>60</v>
      </c>
      <c r="D16" s="26">
        <v>1</v>
      </c>
      <c r="E16" s="22"/>
      <c r="F16" s="21"/>
      <c r="G16" s="102"/>
    </row>
    <row r="17" spans="1:7" ht="37" customHeight="1" x14ac:dyDescent="0.35">
      <c r="A17" s="26">
        <v>1.9</v>
      </c>
      <c r="B17" s="25" t="s">
        <v>68</v>
      </c>
      <c r="C17" s="26" t="s">
        <v>60</v>
      </c>
      <c r="D17" s="26">
        <v>1</v>
      </c>
      <c r="E17" s="22"/>
      <c r="F17" s="21"/>
      <c r="G17" s="102"/>
    </row>
    <row r="18" spans="1:7" ht="37" customHeight="1" x14ac:dyDescent="0.35">
      <c r="A18" s="27">
        <v>1.1000000000000001</v>
      </c>
      <c r="B18" s="25" t="s">
        <v>69</v>
      </c>
      <c r="C18" s="26" t="s">
        <v>60</v>
      </c>
      <c r="D18" s="26">
        <v>1</v>
      </c>
      <c r="E18" s="22"/>
      <c r="F18" s="21"/>
      <c r="G18" s="102"/>
    </row>
    <row r="19" spans="1:7" x14ac:dyDescent="0.35">
      <c r="A19" s="27"/>
      <c r="B19" s="25"/>
      <c r="C19" s="26"/>
      <c r="D19" s="26"/>
      <c r="E19" s="22"/>
      <c r="F19" s="21"/>
      <c r="G19" s="102"/>
    </row>
    <row r="20" spans="1:7" ht="48.65" customHeight="1" x14ac:dyDescent="0.35">
      <c r="A20" s="26">
        <v>2</v>
      </c>
      <c r="B20" s="25" t="s">
        <v>167</v>
      </c>
      <c r="C20" s="26" t="s">
        <v>60</v>
      </c>
      <c r="D20" s="26">
        <v>1</v>
      </c>
      <c r="E20" s="22"/>
      <c r="F20" s="21"/>
      <c r="G20" s="100" t="s">
        <v>168</v>
      </c>
    </row>
    <row r="21" spans="1:7" x14ac:dyDescent="0.35">
      <c r="A21" s="26"/>
      <c r="B21" s="25"/>
      <c r="C21" s="26"/>
      <c r="D21" s="26"/>
      <c r="E21" s="22"/>
      <c r="F21" s="21"/>
      <c r="G21" s="102"/>
    </row>
    <row r="22" spans="1:7" ht="36.5" customHeight="1" x14ac:dyDescent="0.35">
      <c r="A22" s="26">
        <v>3.1</v>
      </c>
      <c r="B22" s="25" t="s">
        <v>100</v>
      </c>
      <c r="C22" s="26" t="s">
        <v>60</v>
      </c>
      <c r="D22" s="26">
        <v>1</v>
      </c>
      <c r="E22" s="22"/>
      <c r="F22" s="21"/>
      <c r="G22" s="102"/>
    </row>
    <row r="23" spans="1:7" ht="36.5" customHeight="1" x14ac:dyDescent="0.35">
      <c r="A23" s="26">
        <v>3.2</v>
      </c>
      <c r="B23" s="25" t="s">
        <v>101</v>
      </c>
      <c r="C23" s="26" t="s">
        <v>60</v>
      </c>
      <c r="D23" s="26">
        <v>1</v>
      </c>
      <c r="E23" s="22"/>
      <c r="F23" s="21"/>
      <c r="G23" s="102"/>
    </row>
    <row r="24" spans="1:7" ht="36.5" customHeight="1" x14ac:dyDescent="0.35">
      <c r="A24" s="26">
        <v>3.3</v>
      </c>
      <c r="B24" s="25" t="s">
        <v>102</v>
      </c>
      <c r="C24" s="26" t="s">
        <v>60</v>
      </c>
      <c r="D24" s="26">
        <v>1</v>
      </c>
      <c r="E24" s="22"/>
      <c r="F24" s="21"/>
      <c r="G24" s="102"/>
    </row>
    <row r="25" spans="1:7" ht="36.5" customHeight="1" x14ac:dyDescent="0.35">
      <c r="A25" s="26">
        <v>3.4</v>
      </c>
      <c r="B25" s="25" t="s">
        <v>103</v>
      </c>
      <c r="C25" s="26" t="s">
        <v>60</v>
      </c>
      <c r="D25" s="26">
        <v>1</v>
      </c>
      <c r="E25" s="22"/>
      <c r="F25" s="21"/>
      <c r="G25" s="102"/>
    </row>
    <row r="26" spans="1:7" ht="36.5" customHeight="1" x14ac:dyDescent="0.35">
      <c r="A26" s="26">
        <v>3.5</v>
      </c>
      <c r="B26" s="25" t="s">
        <v>104</v>
      </c>
      <c r="C26" s="26" t="s">
        <v>60</v>
      </c>
      <c r="D26" s="26">
        <v>1</v>
      </c>
      <c r="E26" s="22"/>
      <c r="F26" s="21"/>
      <c r="G26" s="102"/>
    </row>
    <row r="27" spans="1:7" ht="36.5" customHeight="1" x14ac:dyDescent="0.35">
      <c r="A27" s="26">
        <v>3.6</v>
      </c>
      <c r="B27" s="25" t="s">
        <v>65</v>
      </c>
      <c r="C27" s="26" t="s">
        <v>60</v>
      </c>
      <c r="D27" s="26">
        <v>1</v>
      </c>
      <c r="E27" s="22"/>
      <c r="F27" s="21"/>
      <c r="G27" s="102"/>
    </row>
    <row r="28" spans="1:7" ht="36.5" customHeight="1" x14ac:dyDescent="0.35">
      <c r="A28" s="26">
        <v>3.7</v>
      </c>
      <c r="B28" s="25" t="s">
        <v>105</v>
      </c>
      <c r="C28" s="26" t="s">
        <v>60</v>
      </c>
      <c r="D28" s="26">
        <v>1</v>
      </c>
      <c r="E28" s="22"/>
      <c r="F28" s="21"/>
      <c r="G28" s="102"/>
    </row>
    <row r="29" spans="1:7" ht="36.5" customHeight="1" x14ac:dyDescent="0.35">
      <c r="A29" s="26">
        <v>3.8</v>
      </c>
      <c r="B29" s="25" t="s">
        <v>106</v>
      </c>
      <c r="C29" s="26" t="s">
        <v>60</v>
      </c>
      <c r="D29" s="26">
        <v>1</v>
      </c>
      <c r="E29" s="22"/>
      <c r="F29" s="21"/>
      <c r="G29" s="102"/>
    </row>
    <row r="30" spans="1:7" ht="36.5" customHeight="1" x14ac:dyDescent="0.35">
      <c r="A30" s="26">
        <v>3.9</v>
      </c>
      <c r="B30" s="25" t="s">
        <v>107</v>
      </c>
      <c r="C30" s="26" t="s">
        <v>60</v>
      </c>
      <c r="D30" s="26">
        <v>1</v>
      </c>
      <c r="E30" s="22"/>
      <c r="F30" s="21"/>
      <c r="G30" s="102"/>
    </row>
    <row r="31" spans="1:7" ht="36.5" customHeight="1" x14ac:dyDescent="0.35">
      <c r="A31" s="27">
        <v>3.1</v>
      </c>
      <c r="B31" s="25" t="s">
        <v>108</v>
      </c>
      <c r="C31" s="26" t="s">
        <v>60</v>
      </c>
      <c r="D31" s="26">
        <v>1</v>
      </c>
      <c r="E31" s="22"/>
      <c r="F31" s="21"/>
      <c r="G31" s="102"/>
    </row>
    <row r="32" spans="1:7" x14ac:dyDescent="0.35">
      <c r="A32" s="26"/>
      <c r="B32" s="25"/>
      <c r="C32" s="26"/>
      <c r="D32" s="26"/>
      <c r="E32" s="22"/>
      <c r="F32" s="21"/>
      <c r="G32" s="102"/>
    </row>
    <row r="33" spans="1:7" x14ac:dyDescent="0.35">
      <c r="A33" s="111" t="s">
        <v>79</v>
      </c>
      <c r="B33" s="111"/>
      <c r="C33" s="111"/>
      <c r="D33" s="16"/>
      <c r="E33" s="33"/>
      <c r="F33" s="32"/>
      <c r="G33" s="102"/>
    </row>
    <row r="35" spans="1:7" x14ac:dyDescent="0.35">
      <c r="A35" s="101" t="s">
        <v>165</v>
      </c>
      <c r="B35" s="103"/>
    </row>
  </sheetData>
  <mergeCells count="9">
    <mergeCell ref="A33:C33"/>
    <mergeCell ref="G4:G7"/>
    <mergeCell ref="D5:D6"/>
    <mergeCell ref="A1:G1"/>
    <mergeCell ref="A3:F3"/>
    <mergeCell ref="A4:A6"/>
    <mergeCell ref="B4:B6"/>
    <mergeCell ref="C4:C6"/>
    <mergeCell ref="D4:F4"/>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5"/>
  <sheetViews>
    <sheetView view="pageBreakPreview" topLeftCell="C30" zoomScale="85" zoomScaleNormal="85" zoomScaleSheetLayoutView="85" workbookViewId="0">
      <selection activeCell="M53" sqref="M53"/>
    </sheetView>
  </sheetViews>
  <sheetFormatPr defaultColWidth="9.1796875" defaultRowHeight="14" x14ac:dyDescent="0.3"/>
  <cols>
    <col min="1" max="1" width="9.1796875" style="8"/>
    <col min="2" max="2" width="76.7265625" style="7" customWidth="1"/>
    <col min="3" max="3" width="9.1796875" style="8"/>
    <col min="4" max="4" width="10.7265625" style="8" customWidth="1"/>
    <col min="5" max="5" width="10.7265625" style="7" customWidth="1"/>
    <col min="6" max="6" width="20.7265625" style="7" customWidth="1"/>
    <col min="7" max="7" width="10.7265625" style="7" customWidth="1"/>
    <col min="8" max="9" width="20.7265625" style="7" customWidth="1"/>
    <col min="10" max="10" width="10.1796875" style="8" bestFit="1" customWidth="1"/>
    <col min="11" max="11" width="10.7265625" style="7" customWidth="1"/>
    <col min="12" max="12" width="20.7265625" style="7" customWidth="1"/>
    <col min="13" max="13" width="10.7265625" style="7" customWidth="1"/>
    <col min="14" max="15" width="20.7265625" style="7" customWidth="1"/>
    <col min="16" max="16" width="10.1796875" style="8" bestFit="1" customWidth="1"/>
    <col min="17" max="17" width="10.7265625" style="7" customWidth="1"/>
    <col min="18" max="18" width="20.7265625" style="7" customWidth="1"/>
    <col min="19" max="19" width="10.7265625" style="7" customWidth="1"/>
    <col min="20" max="21" width="20.7265625" style="7" customWidth="1"/>
    <col min="22" max="22" width="23.26953125" style="7" customWidth="1"/>
    <col min="23" max="16384" width="9.1796875" style="7"/>
  </cols>
  <sheetData>
    <row r="1" spans="1:30" ht="18.75" customHeight="1" x14ac:dyDescent="0.3">
      <c r="A1" s="146" t="s">
        <v>71</v>
      </c>
      <c r="B1" s="146"/>
      <c r="C1" s="146"/>
      <c r="D1" s="146"/>
      <c r="E1" s="146"/>
      <c r="F1" s="146"/>
      <c r="G1" s="146"/>
      <c r="H1" s="146"/>
      <c r="I1" s="146"/>
      <c r="J1" s="146"/>
      <c r="K1" s="146"/>
      <c r="L1" s="146"/>
      <c r="M1" s="146"/>
      <c r="N1" s="146"/>
      <c r="O1" s="146"/>
      <c r="P1" s="146"/>
      <c r="Q1" s="146"/>
      <c r="R1" s="146"/>
      <c r="S1" s="146"/>
      <c r="T1" s="146"/>
      <c r="U1" s="146"/>
      <c r="V1" s="146"/>
      <c r="W1" s="30"/>
      <c r="X1" s="30"/>
      <c r="Y1" s="30"/>
      <c r="Z1" s="30"/>
      <c r="AA1" s="30"/>
      <c r="AB1" s="30"/>
      <c r="AC1" s="30"/>
      <c r="AD1" s="30"/>
    </row>
    <row r="3" spans="1:30" ht="18.75" customHeight="1" x14ac:dyDescent="0.3">
      <c r="A3" s="147" t="s">
        <v>170</v>
      </c>
      <c r="B3" s="147"/>
      <c r="C3" s="147"/>
      <c r="D3" s="147"/>
      <c r="E3" s="147"/>
      <c r="F3" s="147"/>
      <c r="G3" s="147"/>
      <c r="H3" s="147"/>
      <c r="I3" s="147"/>
      <c r="J3" s="147"/>
      <c r="K3" s="147"/>
      <c r="L3" s="147"/>
      <c r="M3" s="147"/>
      <c r="N3" s="147"/>
      <c r="O3" s="147"/>
      <c r="P3" s="147"/>
      <c r="Q3" s="147"/>
      <c r="R3" s="147"/>
      <c r="S3" s="147"/>
      <c r="T3" s="147"/>
      <c r="U3" s="147"/>
      <c r="V3" s="147"/>
      <c r="W3" s="31"/>
      <c r="X3" s="31"/>
    </row>
    <row r="4" spans="1:30" ht="15" customHeight="1" x14ac:dyDescent="0.3">
      <c r="A4" s="133" t="s">
        <v>0</v>
      </c>
      <c r="B4" s="133" t="s">
        <v>1</v>
      </c>
      <c r="C4" s="149" t="s">
        <v>2</v>
      </c>
      <c r="D4" s="127" t="s">
        <v>117</v>
      </c>
      <c r="E4" s="128"/>
      <c r="F4" s="128"/>
      <c r="G4" s="128"/>
      <c r="H4" s="128"/>
      <c r="I4" s="129"/>
      <c r="J4" s="127" t="s">
        <v>116</v>
      </c>
      <c r="K4" s="128"/>
      <c r="L4" s="128"/>
      <c r="M4" s="128"/>
      <c r="N4" s="128"/>
      <c r="O4" s="129"/>
      <c r="P4" s="127" t="s">
        <v>115</v>
      </c>
      <c r="Q4" s="128"/>
      <c r="R4" s="128"/>
      <c r="S4" s="128"/>
      <c r="T4" s="128"/>
      <c r="U4" s="129"/>
      <c r="V4" s="148" t="s">
        <v>8</v>
      </c>
    </row>
    <row r="5" spans="1:30" x14ac:dyDescent="0.3">
      <c r="A5" s="133"/>
      <c r="B5" s="133"/>
      <c r="C5" s="150"/>
      <c r="D5" s="130"/>
      <c r="E5" s="131"/>
      <c r="F5" s="131"/>
      <c r="G5" s="131"/>
      <c r="H5" s="131"/>
      <c r="I5" s="132"/>
      <c r="J5" s="130"/>
      <c r="K5" s="131"/>
      <c r="L5" s="131"/>
      <c r="M5" s="131"/>
      <c r="N5" s="131"/>
      <c r="O5" s="132"/>
      <c r="P5" s="130"/>
      <c r="Q5" s="131"/>
      <c r="R5" s="131"/>
      <c r="S5" s="131"/>
      <c r="T5" s="131"/>
      <c r="U5" s="132"/>
      <c r="V5" s="148"/>
    </row>
    <row r="6" spans="1:30" ht="55.5" customHeight="1" x14ac:dyDescent="0.3">
      <c r="A6" s="133"/>
      <c r="B6" s="133"/>
      <c r="C6" s="150"/>
      <c r="D6" s="133" t="s">
        <v>3</v>
      </c>
      <c r="E6" s="134" t="s">
        <v>158</v>
      </c>
      <c r="F6" s="135"/>
      <c r="G6" s="136" t="s">
        <v>159</v>
      </c>
      <c r="H6" s="136"/>
      <c r="I6" s="124" t="s">
        <v>156</v>
      </c>
      <c r="J6" s="133" t="s">
        <v>3</v>
      </c>
      <c r="K6" s="134" t="s">
        <v>4</v>
      </c>
      <c r="L6" s="135"/>
      <c r="M6" s="136" t="s">
        <v>157</v>
      </c>
      <c r="N6" s="136"/>
      <c r="O6" s="124" t="s">
        <v>156</v>
      </c>
      <c r="P6" s="133" t="s">
        <v>3</v>
      </c>
      <c r="Q6" s="134" t="s">
        <v>4</v>
      </c>
      <c r="R6" s="135"/>
      <c r="S6" s="136" t="s">
        <v>157</v>
      </c>
      <c r="T6" s="136"/>
      <c r="U6" s="124" t="s">
        <v>156</v>
      </c>
      <c r="V6" s="148"/>
    </row>
    <row r="7" spans="1:30" x14ac:dyDescent="0.3">
      <c r="A7" s="133"/>
      <c r="B7" s="133"/>
      <c r="C7" s="150"/>
      <c r="D7" s="133"/>
      <c r="E7" s="135" t="s">
        <v>5</v>
      </c>
      <c r="F7" s="137" t="s">
        <v>6</v>
      </c>
      <c r="G7" s="135" t="s">
        <v>7</v>
      </c>
      <c r="H7" s="137" t="s">
        <v>6</v>
      </c>
      <c r="I7" s="125"/>
      <c r="J7" s="133"/>
      <c r="K7" s="135" t="s">
        <v>5</v>
      </c>
      <c r="L7" s="137" t="s">
        <v>6</v>
      </c>
      <c r="M7" s="135" t="s">
        <v>7</v>
      </c>
      <c r="N7" s="137" t="s">
        <v>6</v>
      </c>
      <c r="O7" s="125"/>
      <c r="P7" s="133"/>
      <c r="Q7" s="135" t="s">
        <v>5</v>
      </c>
      <c r="R7" s="137" t="s">
        <v>6</v>
      </c>
      <c r="S7" s="135" t="s">
        <v>7</v>
      </c>
      <c r="T7" s="137" t="s">
        <v>6</v>
      </c>
      <c r="U7" s="125"/>
      <c r="V7" s="148"/>
    </row>
    <row r="8" spans="1:30" x14ac:dyDescent="0.3">
      <c r="A8" s="133"/>
      <c r="B8" s="133"/>
      <c r="C8" s="151"/>
      <c r="D8" s="133"/>
      <c r="E8" s="135"/>
      <c r="F8" s="137"/>
      <c r="G8" s="135"/>
      <c r="H8" s="137"/>
      <c r="I8" s="126"/>
      <c r="J8" s="133"/>
      <c r="K8" s="135"/>
      <c r="L8" s="137"/>
      <c r="M8" s="135"/>
      <c r="N8" s="137"/>
      <c r="O8" s="126"/>
      <c r="P8" s="133"/>
      <c r="Q8" s="135"/>
      <c r="R8" s="137"/>
      <c r="S8" s="135"/>
      <c r="T8" s="137"/>
      <c r="U8" s="126"/>
      <c r="V8" s="148"/>
    </row>
    <row r="9" spans="1:30" x14ac:dyDescent="0.3">
      <c r="A9" s="141" t="s">
        <v>9</v>
      </c>
      <c r="B9" s="142"/>
      <c r="C9" s="34"/>
      <c r="D9" s="34"/>
      <c r="E9" s="35"/>
      <c r="F9" s="35"/>
      <c r="G9" s="35"/>
      <c r="H9" s="35"/>
      <c r="I9" s="35"/>
      <c r="J9" s="34"/>
      <c r="K9" s="35"/>
      <c r="L9" s="35"/>
      <c r="M9" s="35"/>
      <c r="N9" s="35"/>
      <c r="O9" s="35"/>
      <c r="P9" s="34"/>
      <c r="Q9" s="35"/>
      <c r="R9" s="35"/>
      <c r="S9" s="35"/>
      <c r="T9" s="35"/>
      <c r="U9" s="35"/>
      <c r="V9" s="35"/>
    </row>
    <row r="10" spans="1:30" x14ac:dyDescent="0.3">
      <c r="A10" s="38"/>
      <c r="B10" s="37"/>
      <c r="C10" s="38"/>
      <c r="D10" s="38"/>
      <c r="E10" s="35"/>
      <c r="F10" s="35"/>
      <c r="G10" s="35"/>
      <c r="H10" s="35"/>
      <c r="I10" s="35"/>
      <c r="J10" s="38"/>
      <c r="K10" s="35"/>
      <c r="L10" s="35"/>
      <c r="M10" s="35"/>
      <c r="N10" s="35"/>
      <c r="O10" s="35"/>
      <c r="P10" s="38"/>
      <c r="Q10" s="35"/>
      <c r="R10" s="35"/>
      <c r="S10" s="35"/>
      <c r="T10" s="35"/>
      <c r="U10" s="35"/>
      <c r="V10" s="35"/>
    </row>
    <row r="11" spans="1:30" x14ac:dyDescent="0.3">
      <c r="A11" s="44">
        <v>1</v>
      </c>
      <c r="B11" s="41" t="s">
        <v>10</v>
      </c>
      <c r="C11" s="38"/>
      <c r="D11" s="38"/>
      <c r="E11" s="35"/>
      <c r="F11" s="35"/>
      <c r="G11" s="35"/>
      <c r="H11" s="35"/>
      <c r="I11" s="35"/>
      <c r="J11" s="38"/>
      <c r="K11" s="35"/>
      <c r="L11" s="35"/>
      <c r="M11" s="35"/>
      <c r="N11" s="35"/>
      <c r="O11" s="35"/>
      <c r="P11" s="38"/>
      <c r="Q11" s="35"/>
      <c r="R11" s="35"/>
      <c r="S11" s="35"/>
      <c r="T11" s="35"/>
      <c r="U11" s="35"/>
      <c r="V11" s="35"/>
    </row>
    <row r="12" spans="1:30" x14ac:dyDescent="0.3">
      <c r="A12" s="45">
        <v>1.1000000000000001</v>
      </c>
      <c r="B12" s="40" t="s">
        <v>181</v>
      </c>
      <c r="C12" s="5" t="s">
        <v>92</v>
      </c>
      <c r="D12" s="38">
        <v>1748</v>
      </c>
      <c r="E12" s="35"/>
      <c r="F12" s="35"/>
      <c r="G12" s="35"/>
      <c r="H12" s="35"/>
      <c r="I12" s="35"/>
      <c r="J12" s="38">
        <v>350</v>
      </c>
      <c r="K12" s="35"/>
      <c r="L12" s="35"/>
      <c r="M12" s="35"/>
      <c r="N12" s="35"/>
      <c r="O12" s="35"/>
      <c r="P12" s="38">
        <f>J12+D12</f>
        <v>2098</v>
      </c>
      <c r="Q12" s="35"/>
      <c r="R12" s="35"/>
      <c r="S12" s="35"/>
      <c r="T12" s="35"/>
      <c r="U12" s="35"/>
      <c r="V12" s="35"/>
    </row>
    <row r="13" spans="1:30" x14ac:dyDescent="0.3">
      <c r="A13" s="45">
        <v>1.2</v>
      </c>
      <c r="B13" s="40" t="s">
        <v>190</v>
      </c>
      <c r="C13" s="4" t="s">
        <v>26</v>
      </c>
      <c r="D13" s="98">
        <v>330</v>
      </c>
      <c r="E13" s="35"/>
      <c r="F13" s="35"/>
      <c r="G13" s="35"/>
      <c r="H13" s="35"/>
      <c r="I13" s="35"/>
      <c r="J13" s="38">
        <v>91</v>
      </c>
      <c r="K13" s="35"/>
      <c r="L13" s="35"/>
      <c r="M13" s="35"/>
      <c r="N13" s="35"/>
      <c r="O13" s="35"/>
      <c r="P13" s="38">
        <f t="shared" ref="P13:P30" si="0">J13+D13</f>
        <v>421</v>
      </c>
      <c r="Q13" s="35"/>
      <c r="R13" s="35"/>
      <c r="S13" s="35"/>
      <c r="T13" s="35"/>
      <c r="U13" s="35"/>
      <c r="V13" s="35"/>
    </row>
    <row r="14" spans="1:30" x14ac:dyDescent="0.3">
      <c r="A14" s="45">
        <v>1.3</v>
      </c>
      <c r="B14" s="40" t="s">
        <v>11</v>
      </c>
      <c r="C14" s="5" t="s">
        <v>37</v>
      </c>
      <c r="D14" s="38">
        <v>6941</v>
      </c>
      <c r="E14" s="35"/>
      <c r="F14" s="35"/>
      <c r="G14" s="35"/>
      <c r="H14" s="35"/>
      <c r="I14" s="35"/>
      <c r="J14" s="38">
        <v>1389</v>
      </c>
      <c r="K14" s="35"/>
      <c r="L14" s="35"/>
      <c r="M14" s="35"/>
      <c r="N14" s="35"/>
      <c r="O14" s="35"/>
      <c r="P14" s="38">
        <f t="shared" si="0"/>
        <v>8330</v>
      </c>
      <c r="Q14" s="35"/>
      <c r="R14" s="35"/>
      <c r="S14" s="35"/>
      <c r="T14" s="35"/>
      <c r="U14" s="35"/>
      <c r="V14" s="35"/>
    </row>
    <row r="15" spans="1:30" x14ac:dyDescent="0.3">
      <c r="A15" s="45">
        <v>1.4</v>
      </c>
      <c r="B15" s="40" t="s">
        <v>12</v>
      </c>
      <c r="C15" s="5" t="s">
        <v>92</v>
      </c>
      <c r="D15" s="38">
        <v>3378</v>
      </c>
      <c r="E15" s="35"/>
      <c r="F15" s="35"/>
      <c r="G15" s="35"/>
      <c r="H15" s="35"/>
      <c r="I15" s="35"/>
      <c r="J15" s="38">
        <v>676</v>
      </c>
      <c r="K15" s="35"/>
      <c r="L15" s="35"/>
      <c r="M15" s="35"/>
      <c r="N15" s="35"/>
      <c r="O15" s="35"/>
      <c r="P15" s="38">
        <f t="shared" si="0"/>
        <v>4054</v>
      </c>
      <c r="Q15" s="35"/>
      <c r="R15" s="35"/>
      <c r="S15" s="35"/>
      <c r="T15" s="35"/>
      <c r="U15" s="35"/>
      <c r="V15" s="35"/>
    </row>
    <row r="16" spans="1:30" x14ac:dyDescent="0.3">
      <c r="A16" s="45">
        <v>1.5</v>
      </c>
      <c r="B16" s="40" t="s">
        <v>13</v>
      </c>
      <c r="C16" s="4" t="s">
        <v>28</v>
      </c>
      <c r="D16" s="38">
        <v>3378</v>
      </c>
      <c r="E16" s="35"/>
      <c r="F16" s="35"/>
      <c r="G16" s="35"/>
      <c r="H16" s="35"/>
      <c r="I16" s="35"/>
      <c r="J16" s="38">
        <v>676</v>
      </c>
      <c r="K16" s="35"/>
      <c r="L16" s="35"/>
      <c r="M16" s="35"/>
      <c r="N16" s="35"/>
      <c r="O16" s="35"/>
      <c r="P16" s="38">
        <f t="shared" si="0"/>
        <v>4054</v>
      </c>
      <c r="Q16" s="35"/>
      <c r="R16" s="35"/>
      <c r="S16" s="35"/>
      <c r="T16" s="35"/>
      <c r="U16" s="35"/>
      <c r="V16" s="35"/>
    </row>
    <row r="17" spans="1:22" x14ac:dyDescent="0.3">
      <c r="A17" s="45">
        <v>1.6</v>
      </c>
      <c r="B17" s="40" t="s">
        <v>14</v>
      </c>
      <c r="C17" s="5" t="s">
        <v>92</v>
      </c>
      <c r="D17" s="38">
        <v>3378</v>
      </c>
      <c r="E17" s="35"/>
      <c r="F17" s="35"/>
      <c r="G17" s="35"/>
      <c r="H17" s="35"/>
      <c r="I17" s="35"/>
      <c r="J17" s="38">
        <v>676</v>
      </c>
      <c r="K17" s="35"/>
      <c r="L17" s="35"/>
      <c r="M17" s="35"/>
      <c r="N17" s="35"/>
      <c r="O17" s="35"/>
      <c r="P17" s="38">
        <f t="shared" si="0"/>
        <v>4054</v>
      </c>
      <c r="Q17" s="35"/>
      <c r="R17" s="35"/>
      <c r="S17" s="35"/>
      <c r="T17" s="35"/>
      <c r="U17" s="35"/>
      <c r="V17" s="35"/>
    </row>
    <row r="18" spans="1:22" x14ac:dyDescent="0.3">
      <c r="A18" s="45">
        <v>1.7</v>
      </c>
      <c r="B18" s="40" t="s">
        <v>15</v>
      </c>
      <c r="C18" s="5" t="s">
        <v>60</v>
      </c>
      <c r="D18" s="38">
        <v>1</v>
      </c>
      <c r="E18" s="35"/>
      <c r="F18" s="35"/>
      <c r="G18" s="35"/>
      <c r="H18" s="35"/>
      <c r="I18" s="35"/>
      <c r="J18" s="38">
        <v>1</v>
      </c>
      <c r="K18" s="35"/>
      <c r="L18" s="35"/>
      <c r="M18" s="35"/>
      <c r="N18" s="35"/>
      <c r="O18" s="35"/>
      <c r="P18" s="38">
        <f t="shared" si="0"/>
        <v>2</v>
      </c>
      <c r="Q18" s="35"/>
      <c r="R18" s="35"/>
      <c r="S18" s="35"/>
      <c r="T18" s="35"/>
      <c r="U18" s="35"/>
      <c r="V18" s="35"/>
    </row>
    <row r="19" spans="1:22" x14ac:dyDescent="0.3">
      <c r="A19" s="45">
        <v>1.8</v>
      </c>
      <c r="B19" s="40" t="s">
        <v>16</v>
      </c>
      <c r="C19" s="4" t="s">
        <v>94</v>
      </c>
      <c r="D19" s="97">
        <v>1365</v>
      </c>
      <c r="E19" s="35"/>
      <c r="F19" s="35"/>
      <c r="G19" s="35"/>
      <c r="H19" s="35"/>
      <c r="I19" s="35"/>
      <c r="J19" s="97">
        <v>273</v>
      </c>
      <c r="K19" s="35"/>
      <c r="L19" s="35"/>
      <c r="M19" s="35"/>
      <c r="N19" s="35"/>
      <c r="O19" s="35"/>
      <c r="P19" s="51">
        <f t="shared" si="0"/>
        <v>1638</v>
      </c>
      <c r="Q19" s="35"/>
      <c r="R19" s="35"/>
      <c r="S19" s="35"/>
      <c r="T19" s="35"/>
      <c r="U19" s="35"/>
      <c r="V19" s="35"/>
    </row>
    <row r="20" spans="1:22" x14ac:dyDescent="0.3">
      <c r="A20" s="45">
        <v>1.9</v>
      </c>
      <c r="B20" s="40" t="s">
        <v>17</v>
      </c>
      <c r="C20" s="5" t="s">
        <v>92</v>
      </c>
      <c r="D20" s="38">
        <v>2589</v>
      </c>
      <c r="E20" s="35"/>
      <c r="F20" s="35"/>
      <c r="G20" s="35"/>
      <c r="H20" s="35"/>
      <c r="I20" s="35"/>
      <c r="J20" s="38">
        <v>518</v>
      </c>
      <c r="K20" s="35"/>
      <c r="L20" s="35"/>
      <c r="M20" s="35"/>
      <c r="N20" s="35"/>
      <c r="O20" s="35"/>
      <c r="P20" s="38">
        <f t="shared" si="0"/>
        <v>3107</v>
      </c>
      <c r="Q20" s="35"/>
      <c r="R20" s="35"/>
      <c r="S20" s="35"/>
      <c r="T20" s="35"/>
      <c r="U20" s="35"/>
      <c r="V20" s="35"/>
    </row>
    <row r="21" spans="1:22" ht="26" x14ac:dyDescent="0.3">
      <c r="A21" s="46">
        <v>1.1000000000000001</v>
      </c>
      <c r="B21" s="40" t="s">
        <v>18</v>
      </c>
      <c r="C21" s="5" t="s">
        <v>37</v>
      </c>
      <c r="D21" s="38">
        <v>700</v>
      </c>
      <c r="E21" s="35"/>
      <c r="F21" s="35"/>
      <c r="G21" s="35"/>
      <c r="H21" s="35"/>
      <c r="I21" s="35"/>
      <c r="J21" s="38">
        <v>140</v>
      </c>
      <c r="K21" s="35"/>
      <c r="L21" s="35"/>
      <c r="M21" s="35"/>
      <c r="N21" s="35"/>
      <c r="O21" s="35"/>
      <c r="P21" s="38">
        <f t="shared" si="0"/>
        <v>840</v>
      </c>
      <c r="Q21" s="35"/>
      <c r="R21" s="35"/>
      <c r="S21" s="35"/>
      <c r="T21" s="35"/>
      <c r="U21" s="35"/>
      <c r="V21" s="35"/>
    </row>
    <row r="22" spans="1:22" s="94" customFormat="1" x14ac:dyDescent="0.3">
      <c r="A22" s="89">
        <v>1.1100000000000001</v>
      </c>
      <c r="B22" s="90" t="s">
        <v>179</v>
      </c>
      <c r="C22" s="91" t="s">
        <v>94</v>
      </c>
      <c r="D22" s="92">
        <v>8400</v>
      </c>
      <c r="E22" s="93"/>
      <c r="F22" s="93"/>
      <c r="G22" s="93"/>
      <c r="H22" s="93"/>
      <c r="I22" s="93"/>
      <c r="J22" s="92">
        <v>1680</v>
      </c>
      <c r="K22" s="93"/>
      <c r="L22" s="93"/>
      <c r="M22" s="93"/>
      <c r="N22" s="93"/>
      <c r="O22" s="93"/>
      <c r="P22" s="92">
        <f t="shared" si="0"/>
        <v>10080</v>
      </c>
      <c r="Q22" s="93"/>
      <c r="R22" s="93"/>
      <c r="S22" s="93"/>
      <c r="T22" s="93"/>
      <c r="U22" s="93"/>
      <c r="V22" s="93"/>
    </row>
    <row r="23" spans="1:22" x14ac:dyDescent="0.3">
      <c r="A23" s="46">
        <v>1.1200000000000001</v>
      </c>
      <c r="B23" s="40" t="s">
        <v>96</v>
      </c>
      <c r="C23" s="5" t="s">
        <v>92</v>
      </c>
      <c r="D23" s="38">
        <v>700</v>
      </c>
      <c r="E23" s="35"/>
      <c r="F23" s="35"/>
      <c r="G23" s="35"/>
      <c r="H23" s="35"/>
      <c r="I23" s="35"/>
      <c r="J23" s="38">
        <v>140</v>
      </c>
      <c r="K23" s="35"/>
      <c r="L23" s="35"/>
      <c r="M23" s="35"/>
      <c r="N23" s="35"/>
      <c r="O23" s="35"/>
      <c r="P23" s="38">
        <f t="shared" si="0"/>
        <v>840</v>
      </c>
      <c r="Q23" s="35"/>
      <c r="R23" s="35"/>
      <c r="S23" s="35"/>
      <c r="T23" s="35"/>
      <c r="U23" s="35"/>
      <c r="V23" s="35"/>
    </row>
    <row r="24" spans="1:22" ht="27.75" customHeight="1" x14ac:dyDescent="0.3">
      <c r="A24" s="46">
        <v>1.1299999999999999</v>
      </c>
      <c r="B24" s="40" t="s">
        <v>192</v>
      </c>
      <c r="C24" s="5" t="s">
        <v>60</v>
      </c>
      <c r="D24" s="38">
        <v>1</v>
      </c>
      <c r="E24" s="35"/>
      <c r="F24" s="35"/>
      <c r="G24" s="35"/>
      <c r="H24" s="35"/>
      <c r="I24" s="35"/>
      <c r="J24" s="38">
        <v>1</v>
      </c>
      <c r="K24" s="35"/>
      <c r="L24" s="35"/>
      <c r="M24" s="35"/>
      <c r="N24" s="35"/>
      <c r="O24" s="35"/>
      <c r="P24" s="38">
        <f t="shared" si="0"/>
        <v>2</v>
      </c>
      <c r="Q24" s="35"/>
      <c r="R24" s="35"/>
      <c r="S24" s="35"/>
      <c r="T24" s="35"/>
      <c r="U24" s="35"/>
      <c r="V24" s="35"/>
    </row>
    <row r="25" spans="1:22" x14ac:dyDescent="0.3">
      <c r="A25" s="46">
        <v>1.1399999999999999</v>
      </c>
      <c r="B25" s="40" t="s">
        <v>19</v>
      </c>
      <c r="C25" s="5" t="s">
        <v>37</v>
      </c>
      <c r="D25" s="38">
        <v>2267</v>
      </c>
      <c r="E25" s="35"/>
      <c r="F25" s="35"/>
      <c r="G25" s="35"/>
      <c r="H25" s="35"/>
      <c r="I25" s="35"/>
      <c r="J25" s="38">
        <v>454</v>
      </c>
      <c r="K25" s="35"/>
      <c r="L25" s="35"/>
      <c r="M25" s="35"/>
      <c r="N25" s="35"/>
      <c r="O25" s="35"/>
      <c r="P25" s="38">
        <f t="shared" si="0"/>
        <v>2721</v>
      </c>
      <c r="Q25" s="35"/>
      <c r="R25" s="35"/>
      <c r="S25" s="35"/>
      <c r="T25" s="35"/>
      <c r="U25" s="35"/>
      <c r="V25" s="35"/>
    </row>
    <row r="26" spans="1:22" ht="32.25" customHeight="1" x14ac:dyDescent="0.3">
      <c r="A26" s="46">
        <v>1.1499999999999999</v>
      </c>
      <c r="B26" s="40" t="s">
        <v>20</v>
      </c>
      <c r="C26" s="5" t="s">
        <v>37</v>
      </c>
      <c r="D26" s="38">
        <v>2390</v>
      </c>
      <c r="E26" s="35"/>
      <c r="F26" s="35"/>
      <c r="G26" s="35"/>
      <c r="H26" s="35"/>
      <c r="I26" s="35"/>
      <c r="J26" s="38">
        <v>478</v>
      </c>
      <c r="K26" s="35"/>
      <c r="L26" s="35"/>
      <c r="M26" s="35"/>
      <c r="N26" s="35"/>
      <c r="O26" s="35"/>
      <c r="P26" s="38">
        <f t="shared" si="0"/>
        <v>2868</v>
      </c>
      <c r="Q26" s="35"/>
      <c r="R26" s="35"/>
      <c r="S26" s="35"/>
      <c r="T26" s="35"/>
      <c r="U26" s="35"/>
      <c r="V26" s="35"/>
    </row>
    <row r="27" spans="1:22" x14ac:dyDescent="0.3">
      <c r="A27" s="46">
        <v>1.1599999999999999</v>
      </c>
      <c r="B27" s="40" t="s">
        <v>21</v>
      </c>
      <c r="C27" s="5" t="s">
        <v>37</v>
      </c>
      <c r="D27" s="38">
        <v>4780</v>
      </c>
      <c r="E27" s="35"/>
      <c r="F27" s="35"/>
      <c r="G27" s="35"/>
      <c r="H27" s="35"/>
      <c r="I27" s="35"/>
      <c r="J27" s="38">
        <v>956</v>
      </c>
      <c r="K27" s="35"/>
      <c r="L27" s="35"/>
      <c r="M27" s="35"/>
      <c r="N27" s="35"/>
      <c r="O27" s="35"/>
      <c r="P27" s="38">
        <f t="shared" si="0"/>
        <v>5736</v>
      </c>
      <c r="Q27" s="35"/>
      <c r="R27" s="35"/>
      <c r="S27" s="35"/>
      <c r="T27" s="35"/>
      <c r="U27" s="35"/>
      <c r="V27" s="35"/>
    </row>
    <row r="28" spans="1:22" x14ac:dyDescent="0.3">
      <c r="A28" s="46">
        <v>1.17</v>
      </c>
      <c r="B28" s="40" t="s">
        <v>22</v>
      </c>
      <c r="C28" s="5" t="s">
        <v>37</v>
      </c>
      <c r="D28" s="38">
        <v>394</v>
      </c>
      <c r="E28" s="35"/>
      <c r="F28" s="35"/>
      <c r="G28" s="35"/>
      <c r="H28" s="35"/>
      <c r="I28" s="35"/>
      <c r="J28" s="38">
        <v>79</v>
      </c>
      <c r="K28" s="35"/>
      <c r="L28" s="35"/>
      <c r="M28" s="35"/>
      <c r="N28" s="35"/>
      <c r="O28" s="35"/>
      <c r="P28" s="38">
        <f t="shared" si="0"/>
        <v>473</v>
      </c>
      <c r="Q28" s="35"/>
      <c r="R28" s="35"/>
      <c r="S28" s="35"/>
      <c r="T28" s="35"/>
      <c r="U28" s="35"/>
      <c r="V28" s="35"/>
    </row>
    <row r="29" spans="1:22" x14ac:dyDescent="0.3">
      <c r="A29" s="46">
        <v>1.18</v>
      </c>
      <c r="B29" s="40" t="s">
        <v>23</v>
      </c>
      <c r="C29" s="5" t="s">
        <v>37</v>
      </c>
      <c r="D29" s="38">
        <v>336</v>
      </c>
      <c r="E29" s="35"/>
      <c r="F29" s="35"/>
      <c r="G29" s="35"/>
      <c r="H29" s="35"/>
      <c r="I29" s="35"/>
      <c r="J29" s="38">
        <v>68</v>
      </c>
      <c r="K29" s="35"/>
      <c r="L29" s="35"/>
      <c r="M29" s="35"/>
      <c r="N29" s="35"/>
      <c r="O29" s="35"/>
      <c r="P29" s="38">
        <f t="shared" si="0"/>
        <v>404</v>
      </c>
      <c r="Q29" s="35"/>
      <c r="R29" s="35"/>
      <c r="S29" s="35"/>
      <c r="T29" s="35"/>
      <c r="U29" s="35"/>
      <c r="V29" s="35"/>
    </row>
    <row r="30" spans="1:22" x14ac:dyDescent="0.3">
      <c r="A30" s="46">
        <v>1.19</v>
      </c>
      <c r="B30" s="40" t="s">
        <v>24</v>
      </c>
      <c r="C30" s="5" t="s">
        <v>37</v>
      </c>
      <c r="D30" s="38">
        <v>336</v>
      </c>
      <c r="E30" s="35"/>
      <c r="F30" s="35"/>
      <c r="G30" s="35"/>
      <c r="H30" s="35"/>
      <c r="I30" s="35"/>
      <c r="J30" s="38">
        <v>68</v>
      </c>
      <c r="K30" s="35"/>
      <c r="L30" s="35"/>
      <c r="M30" s="35"/>
      <c r="N30" s="35"/>
      <c r="O30" s="35"/>
      <c r="P30" s="38">
        <f t="shared" si="0"/>
        <v>404</v>
      </c>
      <c r="Q30" s="35"/>
      <c r="R30" s="35"/>
      <c r="S30" s="35"/>
      <c r="T30" s="35"/>
      <c r="U30" s="35"/>
      <c r="V30" s="35"/>
    </row>
    <row r="31" spans="1:22" x14ac:dyDescent="0.3">
      <c r="A31" s="39"/>
      <c r="B31" s="40"/>
      <c r="C31" s="4"/>
      <c r="D31" s="38"/>
      <c r="E31" s="35"/>
      <c r="F31" s="35"/>
      <c r="G31" s="35"/>
      <c r="H31" s="35"/>
      <c r="I31" s="35"/>
      <c r="J31" s="38"/>
      <c r="K31" s="35"/>
      <c r="L31" s="35"/>
      <c r="M31" s="35"/>
      <c r="N31" s="35"/>
      <c r="O31" s="35"/>
      <c r="P31" s="38"/>
      <c r="Q31" s="35"/>
      <c r="R31" s="35"/>
      <c r="S31" s="35"/>
      <c r="T31" s="35"/>
      <c r="U31" s="35"/>
      <c r="V31" s="35"/>
    </row>
    <row r="32" spans="1:22" x14ac:dyDescent="0.3">
      <c r="A32" s="143" t="s">
        <v>86</v>
      </c>
      <c r="B32" s="144"/>
      <c r="C32" s="145"/>
      <c r="D32" s="38"/>
      <c r="E32" s="35"/>
      <c r="F32" s="35"/>
      <c r="G32" s="35"/>
      <c r="H32" s="35"/>
      <c r="I32" s="35"/>
      <c r="J32" s="38"/>
      <c r="K32" s="35"/>
      <c r="L32" s="35"/>
      <c r="M32" s="35"/>
      <c r="N32" s="35"/>
      <c r="O32" s="35"/>
      <c r="P32" s="38"/>
      <c r="Q32" s="35"/>
      <c r="R32" s="35"/>
      <c r="S32" s="35"/>
      <c r="T32" s="35"/>
      <c r="U32" s="35"/>
      <c r="V32" s="35"/>
    </row>
    <row r="33" spans="1:24" ht="44.25" customHeight="1" x14ac:dyDescent="0.3">
      <c r="A33" s="50">
        <v>2</v>
      </c>
      <c r="B33" s="47" t="s">
        <v>193</v>
      </c>
      <c r="C33" s="47"/>
      <c r="D33" s="38"/>
      <c r="E33" s="35"/>
      <c r="F33" s="35"/>
      <c r="G33" s="35"/>
      <c r="H33" s="35"/>
      <c r="I33" s="35"/>
      <c r="J33" s="38"/>
      <c r="K33" s="35"/>
      <c r="L33" s="35"/>
      <c r="M33" s="35"/>
      <c r="N33" s="35"/>
      <c r="O33" s="35"/>
      <c r="P33" s="38"/>
      <c r="Q33" s="35"/>
      <c r="R33" s="35"/>
      <c r="S33" s="35"/>
      <c r="T33" s="35"/>
      <c r="U33" s="35"/>
      <c r="V33" s="35"/>
    </row>
    <row r="34" spans="1:24" x14ac:dyDescent="0.3">
      <c r="A34" s="48">
        <v>2.1</v>
      </c>
      <c r="B34" s="95" t="s">
        <v>182</v>
      </c>
      <c r="C34" s="5" t="s">
        <v>92</v>
      </c>
      <c r="D34" s="38">
        <v>852</v>
      </c>
      <c r="E34" s="35"/>
      <c r="F34" s="35"/>
      <c r="G34" s="35"/>
      <c r="H34" s="35"/>
      <c r="I34" s="35"/>
      <c r="J34" s="38">
        <v>171</v>
      </c>
      <c r="K34" s="35"/>
      <c r="L34" s="35"/>
      <c r="M34" s="35"/>
      <c r="N34" s="35"/>
      <c r="O34" s="35"/>
      <c r="P34" s="38">
        <f t="shared" ref="P34:P40" si="1">J34+D34</f>
        <v>1023</v>
      </c>
      <c r="Q34" s="35"/>
      <c r="R34" s="35"/>
      <c r="S34" s="35"/>
      <c r="T34" s="35"/>
      <c r="U34" s="35"/>
      <c r="V34" s="35"/>
    </row>
    <row r="35" spans="1:24" x14ac:dyDescent="0.3">
      <c r="A35" s="48">
        <v>2.2000000000000002</v>
      </c>
      <c r="B35" s="2" t="s">
        <v>194</v>
      </c>
      <c r="C35" s="5" t="s">
        <v>92</v>
      </c>
      <c r="D35" s="34">
        <v>897</v>
      </c>
      <c r="E35" s="35"/>
      <c r="F35" s="35"/>
      <c r="G35" s="35"/>
      <c r="H35" s="35"/>
      <c r="I35" s="35"/>
      <c r="J35" s="34">
        <v>180</v>
      </c>
      <c r="K35" s="35"/>
      <c r="L35" s="35"/>
      <c r="M35" s="35"/>
      <c r="N35" s="35"/>
      <c r="O35" s="35"/>
      <c r="P35" s="38">
        <f t="shared" si="1"/>
        <v>1077</v>
      </c>
      <c r="Q35" s="35"/>
      <c r="R35" s="35"/>
      <c r="S35" s="35"/>
      <c r="T35" s="35"/>
      <c r="U35" s="35"/>
      <c r="V35" s="35"/>
    </row>
    <row r="36" spans="1:24" x14ac:dyDescent="0.3">
      <c r="A36" s="48">
        <v>2.2999999999999998</v>
      </c>
      <c r="B36" s="2" t="s">
        <v>195</v>
      </c>
      <c r="C36" s="5" t="s">
        <v>92</v>
      </c>
      <c r="D36" s="34">
        <v>543</v>
      </c>
      <c r="E36" s="35"/>
      <c r="F36" s="35"/>
      <c r="G36" s="35"/>
      <c r="H36" s="35"/>
      <c r="I36" s="35"/>
      <c r="J36" s="34">
        <v>109</v>
      </c>
      <c r="K36" s="35"/>
      <c r="L36" s="35"/>
      <c r="M36" s="35"/>
      <c r="N36" s="35"/>
      <c r="O36" s="35"/>
      <c r="P36" s="38">
        <f t="shared" si="1"/>
        <v>652</v>
      </c>
      <c r="Q36" s="35"/>
      <c r="R36" s="35"/>
      <c r="S36" s="35"/>
      <c r="T36" s="35"/>
      <c r="U36" s="35"/>
      <c r="V36" s="35"/>
    </row>
    <row r="37" spans="1:24" x14ac:dyDescent="0.3">
      <c r="A37" s="48">
        <v>2.4</v>
      </c>
      <c r="B37" s="2" t="s">
        <v>98</v>
      </c>
      <c r="C37" s="5" t="s">
        <v>26</v>
      </c>
      <c r="D37" s="34">
        <v>65</v>
      </c>
      <c r="E37" s="35"/>
      <c r="F37" s="35"/>
      <c r="G37" s="35"/>
      <c r="H37" s="35"/>
      <c r="I37" s="35"/>
      <c r="J37" s="34">
        <v>91</v>
      </c>
      <c r="K37" s="35"/>
      <c r="L37" s="35"/>
      <c r="M37" s="35"/>
      <c r="N37" s="35"/>
      <c r="O37" s="35"/>
      <c r="P37" s="38">
        <f t="shared" si="1"/>
        <v>156</v>
      </c>
      <c r="Q37" s="35"/>
      <c r="R37" s="35"/>
      <c r="S37" s="35"/>
      <c r="T37" s="35"/>
      <c r="U37" s="35"/>
      <c r="V37" s="35"/>
    </row>
    <row r="38" spans="1:24" x14ac:dyDescent="0.3">
      <c r="A38" s="48">
        <v>2.5</v>
      </c>
      <c r="B38" s="2" t="s">
        <v>93</v>
      </c>
      <c r="C38" s="5" t="s">
        <v>60</v>
      </c>
      <c r="D38" s="34">
        <v>1</v>
      </c>
      <c r="E38" s="35"/>
      <c r="F38" s="35"/>
      <c r="G38" s="35"/>
      <c r="H38" s="35"/>
      <c r="I38" s="35"/>
      <c r="J38" s="34">
        <v>1</v>
      </c>
      <c r="K38" s="35"/>
      <c r="L38" s="35"/>
      <c r="M38" s="35"/>
      <c r="N38" s="35"/>
      <c r="O38" s="35"/>
      <c r="P38" s="38">
        <f t="shared" si="1"/>
        <v>2</v>
      </c>
      <c r="Q38" s="35"/>
      <c r="R38" s="35"/>
      <c r="S38" s="35"/>
      <c r="T38" s="35"/>
      <c r="U38" s="35"/>
      <c r="V38" s="35"/>
    </row>
    <row r="39" spans="1:24" ht="26" x14ac:dyDescent="0.3">
      <c r="A39" s="48">
        <v>2.6</v>
      </c>
      <c r="B39" s="2" t="s">
        <v>27</v>
      </c>
      <c r="C39" s="5" t="s">
        <v>37</v>
      </c>
      <c r="D39" s="34">
        <v>113</v>
      </c>
      <c r="E39" s="35"/>
      <c r="F39" s="35"/>
      <c r="G39" s="35"/>
      <c r="H39" s="35"/>
      <c r="I39" s="35"/>
      <c r="J39" s="34">
        <v>23</v>
      </c>
      <c r="K39" s="35"/>
      <c r="L39" s="35"/>
      <c r="M39" s="35"/>
      <c r="N39" s="35"/>
      <c r="O39" s="35"/>
      <c r="P39" s="38">
        <f t="shared" si="1"/>
        <v>136</v>
      </c>
      <c r="Q39" s="35"/>
      <c r="R39" s="35"/>
      <c r="S39" s="35"/>
      <c r="T39" s="35"/>
      <c r="U39" s="35"/>
      <c r="V39" s="35"/>
    </row>
    <row r="40" spans="1:24" x14ac:dyDescent="0.3">
      <c r="A40" s="48">
        <v>2.7</v>
      </c>
      <c r="B40" s="2" t="s">
        <v>29</v>
      </c>
      <c r="C40" s="4" t="s">
        <v>94</v>
      </c>
      <c r="D40" s="34">
        <v>1017</v>
      </c>
      <c r="E40" s="35"/>
      <c r="F40" s="35"/>
      <c r="G40" s="35"/>
      <c r="H40" s="35"/>
      <c r="I40" s="35"/>
      <c r="J40" s="34">
        <v>204</v>
      </c>
      <c r="K40" s="35"/>
      <c r="L40" s="35"/>
      <c r="M40" s="35"/>
      <c r="N40" s="35"/>
      <c r="O40" s="35"/>
      <c r="P40" s="38">
        <f t="shared" si="1"/>
        <v>1221</v>
      </c>
      <c r="Q40" s="35"/>
      <c r="R40" s="35"/>
      <c r="S40" s="35"/>
      <c r="T40" s="35"/>
      <c r="U40" s="35"/>
      <c r="V40" s="35"/>
    </row>
    <row r="41" spans="1:24" x14ac:dyDescent="0.3">
      <c r="A41" s="1"/>
      <c r="B41" s="2"/>
      <c r="C41" s="5"/>
      <c r="D41" s="34"/>
      <c r="E41" s="35"/>
      <c r="F41" s="35"/>
      <c r="G41" s="35"/>
      <c r="H41" s="35"/>
      <c r="I41" s="35"/>
      <c r="J41" s="34"/>
      <c r="K41" s="35"/>
      <c r="L41" s="35"/>
      <c r="M41" s="35"/>
      <c r="N41" s="35"/>
      <c r="O41" s="35"/>
      <c r="P41" s="34"/>
      <c r="Q41" s="35"/>
      <c r="R41" s="35"/>
      <c r="S41" s="35"/>
      <c r="T41" s="35"/>
      <c r="U41" s="35"/>
      <c r="V41" s="35"/>
    </row>
    <row r="42" spans="1:24" x14ac:dyDescent="0.3">
      <c r="A42" s="143" t="s">
        <v>87</v>
      </c>
      <c r="B42" s="144"/>
      <c r="C42" s="145"/>
      <c r="D42" s="38"/>
      <c r="E42" s="35"/>
      <c r="F42" s="35"/>
      <c r="G42" s="35"/>
      <c r="H42" s="35"/>
      <c r="I42" s="35"/>
      <c r="J42" s="38"/>
      <c r="K42" s="35"/>
      <c r="L42" s="35"/>
      <c r="M42" s="35"/>
      <c r="N42" s="35"/>
      <c r="O42" s="35"/>
      <c r="P42" s="38"/>
      <c r="Q42" s="35"/>
      <c r="R42" s="35"/>
      <c r="S42" s="35"/>
      <c r="T42" s="35"/>
      <c r="U42" s="35"/>
      <c r="V42" s="35"/>
    </row>
    <row r="43" spans="1:24" ht="50.25" customHeight="1" x14ac:dyDescent="0.3">
      <c r="A43" s="26">
        <v>3</v>
      </c>
      <c r="B43" s="25" t="s">
        <v>196</v>
      </c>
      <c r="C43" s="25"/>
      <c r="D43" s="34"/>
      <c r="E43" s="35"/>
      <c r="F43" s="35"/>
      <c r="G43" s="35"/>
      <c r="H43" s="35"/>
      <c r="I43" s="35"/>
      <c r="J43" s="34"/>
      <c r="K43" s="35"/>
      <c r="L43" s="35"/>
      <c r="M43" s="35"/>
      <c r="N43" s="35"/>
      <c r="O43" s="35"/>
      <c r="P43" s="34"/>
      <c r="Q43" s="35"/>
      <c r="R43" s="35"/>
      <c r="S43" s="35"/>
      <c r="T43" s="35"/>
      <c r="U43" s="35"/>
      <c r="V43" s="35"/>
    </row>
    <row r="44" spans="1:24" x14ac:dyDescent="0.3">
      <c r="A44" s="48">
        <v>3.1</v>
      </c>
      <c r="B44" s="95" t="s">
        <v>182</v>
      </c>
      <c r="C44" s="5" t="s">
        <v>92</v>
      </c>
      <c r="D44" s="56">
        <v>1502</v>
      </c>
      <c r="E44" s="35"/>
      <c r="F44" s="35"/>
      <c r="G44" s="35"/>
      <c r="H44" s="35"/>
      <c r="I44" s="35"/>
      <c r="J44" s="56">
        <v>301</v>
      </c>
      <c r="K44" s="35"/>
      <c r="L44" s="35"/>
      <c r="M44" s="35"/>
      <c r="N44" s="35"/>
      <c r="O44" s="35"/>
      <c r="P44" s="66">
        <f t="shared" ref="P44:P50" si="2">J44+D44</f>
        <v>1803</v>
      </c>
      <c r="Q44" s="35"/>
      <c r="R44" s="35"/>
      <c r="S44" s="35"/>
      <c r="T44" s="35"/>
      <c r="U44" s="35"/>
      <c r="V44" s="35"/>
    </row>
    <row r="45" spans="1:24" x14ac:dyDescent="0.3">
      <c r="A45" s="48">
        <v>3.2</v>
      </c>
      <c r="B45" s="2" t="s">
        <v>194</v>
      </c>
      <c r="C45" s="5" t="s">
        <v>92</v>
      </c>
      <c r="D45" s="34">
        <v>6571</v>
      </c>
      <c r="E45" s="35"/>
      <c r="F45" s="35"/>
      <c r="G45" s="35"/>
      <c r="H45" s="35"/>
      <c r="I45" s="35"/>
      <c r="J45" s="34">
        <v>1315</v>
      </c>
      <c r="K45" s="35"/>
      <c r="L45" s="35"/>
      <c r="M45" s="35"/>
      <c r="N45" s="35"/>
      <c r="O45" s="35"/>
      <c r="P45" s="38">
        <f t="shared" si="2"/>
        <v>7886</v>
      </c>
      <c r="Q45" s="35"/>
      <c r="R45" s="35"/>
      <c r="S45" s="35"/>
      <c r="T45" s="35"/>
      <c r="U45" s="35"/>
      <c r="V45" s="35"/>
    </row>
    <row r="46" spans="1:24" x14ac:dyDescent="0.3">
      <c r="A46" s="48">
        <v>3.3</v>
      </c>
      <c r="B46" s="2" t="s">
        <v>195</v>
      </c>
      <c r="C46" s="5" t="s">
        <v>92</v>
      </c>
      <c r="D46" s="34">
        <v>3978</v>
      </c>
      <c r="E46" s="35"/>
      <c r="F46" s="35"/>
      <c r="G46" s="35"/>
      <c r="H46" s="35"/>
      <c r="I46" s="35"/>
      <c r="J46" s="34">
        <v>796</v>
      </c>
      <c r="K46" s="35"/>
      <c r="L46" s="35"/>
      <c r="M46" s="35"/>
      <c r="N46" s="35"/>
      <c r="O46" s="35"/>
      <c r="P46" s="38">
        <f t="shared" si="2"/>
        <v>4774</v>
      </c>
      <c r="Q46" s="35"/>
      <c r="R46" s="35"/>
      <c r="S46" s="35"/>
      <c r="T46" s="35"/>
      <c r="U46" s="35"/>
      <c r="V46" s="35"/>
    </row>
    <row r="47" spans="1:24" x14ac:dyDescent="0.3">
      <c r="A47" s="48">
        <v>3.4</v>
      </c>
      <c r="B47" s="2" t="s">
        <v>97</v>
      </c>
      <c r="C47" s="5" t="s">
        <v>26</v>
      </c>
      <c r="D47" s="34">
        <v>476.70000000000005</v>
      </c>
      <c r="E47" s="35"/>
      <c r="F47" s="35"/>
      <c r="G47" s="35"/>
      <c r="H47" s="35"/>
      <c r="I47" s="35"/>
      <c r="J47" s="34">
        <v>96</v>
      </c>
      <c r="K47" s="35"/>
      <c r="L47" s="35"/>
      <c r="M47" s="35"/>
      <c r="N47" s="35"/>
      <c r="O47" s="35"/>
      <c r="P47" s="38">
        <f t="shared" si="2"/>
        <v>572.70000000000005</v>
      </c>
      <c r="Q47" s="35"/>
      <c r="R47" s="35"/>
      <c r="S47" s="35"/>
      <c r="T47" s="35"/>
      <c r="U47" s="35"/>
      <c r="V47" s="35"/>
      <c r="X47" s="7">
        <f>D47*1000/D44</f>
        <v>317.37683089214386</v>
      </c>
    </row>
    <row r="48" spans="1:24" x14ac:dyDescent="0.3">
      <c r="A48" s="48">
        <v>3.5</v>
      </c>
      <c r="B48" s="2" t="s">
        <v>93</v>
      </c>
      <c r="C48" s="5" t="s">
        <v>60</v>
      </c>
      <c r="D48" s="34">
        <v>1</v>
      </c>
      <c r="E48" s="35"/>
      <c r="F48" s="35"/>
      <c r="G48" s="35"/>
      <c r="H48" s="35"/>
      <c r="I48" s="35"/>
      <c r="J48" s="34">
        <v>1</v>
      </c>
      <c r="K48" s="35"/>
      <c r="L48" s="35"/>
      <c r="M48" s="35"/>
      <c r="N48" s="35"/>
      <c r="O48" s="35"/>
      <c r="P48" s="38">
        <f t="shared" si="2"/>
        <v>2</v>
      </c>
      <c r="Q48" s="35"/>
      <c r="R48" s="35"/>
      <c r="S48" s="35"/>
      <c r="T48" s="35"/>
      <c r="U48" s="35"/>
      <c r="V48" s="35"/>
    </row>
    <row r="49" spans="1:22" ht="26" x14ac:dyDescent="0.3">
      <c r="A49" s="48">
        <v>3.6</v>
      </c>
      <c r="B49" s="2" t="s">
        <v>27</v>
      </c>
      <c r="C49" s="5" t="s">
        <v>37</v>
      </c>
      <c r="D49" s="56">
        <v>829</v>
      </c>
      <c r="E49" s="35"/>
      <c r="F49" s="35"/>
      <c r="G49" s="35"/>
      <c r="H49" s="35"/>
      <c r="I49" s="35"/>
      <c r="J49" s="56">
        <v>166</v>
      </c>
      <c r="K49" s="35"/>
      <c r="L49" s="35"/>
      <c r="M49" s="35"/>
      <c r="N49" s="35"/>
      <c r="O49" s="35"/>
      <c r="P49" s="66">
        <f t="shared" si="2"/>
        <v>995</v>
      </c>
      <c r="Q49" s="35"/>
      <c r="R49" s="35"/>
      <c r="S49" s="35"/>
      <c r="T49" s="35"/>
      <c r="U49" s="35"/>
      <c r="V49" s="35"/>
    </row>
    <row r="50" spans="1:22" x14ac:dyDescent="0.3">
      <c r="A50" s="48">
        <v>3.7</v>
      </c>
      <c r="B50" s="2" t="s">
        <v>29</v>
      </c>
      <c r="C50" s="4" t="s">
        <v>94</v>
      </c>
      <c r="D50" s="34">
        <v>7457.4</v>
      </c>
      <c r="E50" s="35"/>
      <c r="F50" s="35"/>
      <c r="G50" s="35"/>
      <c r="H50" s="35"/>
      <c r="I50" s="35"/>
      <c r="J50" s="34">
        <v>1492</v>
      </c>
      <c r="K50" s="35"/>
      <c r="L50" s="35"/>
      <c r="M50" s="35"/>
      <c r="N50" s="35"/>
      <c r="O50" s="35"/>
      <c r="P50" s="38">
        <f t="shared" si="2"/>
        <v>8949.4</v>
      </c>
      <c r="Q50" s="35"/>
      <c r="R50" s="35"/>
      <c r="S50" s="35"/>
      <c r="T50" s="35"/>
      <c r="U50" s="35"/>
      <c r="V50" s="35"/>
    </row>
    <row r="51" spans="1:22" x14ac:dyDescent="0.3">
      <c r="A51" s="34"/>
      <c r="B51" s="35"/>
      <c r="C51" s="34"/>
      <c r="D51" s="34"/>
      <c r="E51" s="35"/>
      <c r="F51" s="35"/>
      <c r="G51" s="35"/>
      <c r="H51" s="35"/>
      <c r="I51" s="35"/>
      <c r="J51" s="34"/>
      <c r="K51" s="35"/>
      <c r="L51" s="35"/>
      <c r="M51" s="35"/>
      <c r="N51" s="35"/>
      <c r="O51" s="35"/>
      <c r="P51" s="34"/>
      <c r="Q51" s="35"/>
      <c r="R51" s="35"/>
      <c r="S51" s="35"/>
      <c r="T51" s="35"/>
      <c r="U51" s="35"/>
      <c r="V51" s="35"/>
    </row>
    <row r="52" spans="1:22" x14ac:dyDescent="0.3">
      <c r="A52" s="143" t="s">
        <v>85</v>
      </c>
      <c r="B52" s="144"/>
      <c r="C52" s="145"/>
      <c r="D52" s="38"/>
      <c r="E52" s="35"/>
      <c r="F52" s="35"/>
      <c r="G52" s="35"/>
      <c r="H52" s="35"/>
      <c r="I52" s="35"/>
      <c r="J52" s="38"/>
      <c r="K52" s="35"/>
      <c r="L52" s="35"/>
      <c r="M52" s="35"/>
      <c r="N52" s="35"/>
      <c r="O52" s="35"/>
      <c r="P52" s="38"/>
      <c r="Q52" s="35"/>
      <c r="R52" s="35"/>
      <c r="S52" s="35"/>
      <c r="T52" s="35"/>
      <c r="U52" s="35"/>
      <c r="V52" s="35"/>
    </row>
    <row r="53" spans="1:22" ht="67.5" customHeight="1" x14ac:dyDescent="0.3">
      <c r="A53" s="26">
        <v>4</v>
      </c>
      <c r="B53" s="49" t="s">
        <v>197</v>
      </c>
      <c r="C53" s="3"/>
      <c r="D53" s="5"/>
      <c r="E53" s="35"/>
      <c r="F53" s="35"/>
      <c r="G53" s="35"/>
      <c r="H53" s="35"/>
      <c r="I53" s="35"/>
      <c r="J53" s="5"/>
      <c r="K53" s="35"/>
      <c r="L53" s="35"/>
      <c r="M53" s="35"/>
      <c r="N53" s="35"/>
      <c r="O53" s="35"/>
      <c r="P53" s="5"/>
      <c r="Q53" s="35"/>
      <c r="R53" s="35"/>
      <c r="S53" s="35"/>
      <c r="T53" s="35"/>
      <c r="U53" s="35"/>
      <c r="V53" s="35"/>
    </row>
    <row r="54" spans="1:22" ht="18" customHeight="1" x14ac:dyDescent="0.3">
      <c r="A54" s="26">
        <v>4.0999999999999996</v>
      </c>
      <c r="B54" s="2" t="s">
        <v>122</v>
      </c>
      <c r="C54" s="5" t="s">
        <v>92</v>
      </c>
      <c r="D54" s="5"/>
      <c r="E54" s="35"/>
      <c r="F54" s="35"/>
      <c r="G54" s="35"/>
      <c r="H54" s="35"/>
      <c r="I54" s="35"/>
      <c r="J54" s="5"/>
      <c r="K54" s="35"/>
      <c r="L54" s="35"/>
      <c r="M54" s="35"/>
      <c r="N54" s="35"/>
      <c r="O54" s="35"/>
      <c r="P54" s="5"/>
      <c r="Q54" s="35"/>
      <c r="R54" s="35"/>
      <c r="S54" s="35"/>
      <c r="T54" s="35"/>
      <c r="U54" s="35"/>
      <c r="V54" s="35"/>
    </row>
    <row r="55" spans="1:22" ht="27" customHeight="1" x14ac:dyDescent="0.3">
      <c r="A55" s="48">
        <v>4.2</v>
      </c>
      <c r="B55" s="2" t="s">
        <v>180</v>
      </c>
      <c r="C55" s="5" t="s">
        <v>30</v>
      </c>
      <c r="D55" s="5"/>
      <c r="E55" s="35"/>
      <c r="F55" s="35"/>
      <c r="G55" s="35"/>
      <c r="H55" s="35"/>
      <c r="I55" s="35"/>
      <c r="J55" s="5"/>
      <c r="K55" s="35"/>
      <c r="L55" s="35"/>
      <c r="M55" s="35"/>
      <c r="N55" s="35"/>
      <c r="O55" s="35"/>
      <c r="P55" s="5"/>
      <c r="Q55" s="35"/>
      <c r="R55" s="35"/>
      <c r="S55" s="35"/>
      <c r="T55" s="35"/>
      <c r="U55" s="35"/>
      <c r="V55" s="35"/>
    </row>
    <row r="56" spans="1:22" ht="18" customHeight="1" x14ac:dyDescent="0.3">
      <c r="A56" s="48">
        <v>4.4000000000000004</v>
      </c>
      <c r="B56" s="2" t="s">
        <v>31</v>
      </c>
      <c r="C56" s="5" t="s">
        <v>37</v>
      </c>
      <c r="D56" s="5"/>
      <c r="E56" s="35"/>
      <c r="F56" s="35"/>
      <c r="G56" s="35"/>
      <c r="H56" s="35"/>
      <c r="I56" s="35"/>
      <c r="J56" s="5"/>
      <c r="K56" s="35"/>
      <c r="L56" s="35"/>
      <c r="M56" s="35"/>
      <c r="N56" s="35"/>
      <c r="O56" s="35"/>
      <c r="P56" s="5"/>
      <c r="Q56" s="35"/>
      <c r="R56" s="35"/>
      <c r="S56" s="35"/>
      <c r="T56" s="35"/>
      <c r="U56" s="35"/>
      <c r="V56" s="35"/>
    </row>
    <row r="57" spans="1:22" ht="18" customHeight="1" x14ac:dyDescent="0.3">
      <c r="A57" s="48">
        <v>4.5</v>
      </c>
      <c r="B57" s="2" t="s">
        <v>32</v>
      </c>
      <c r="C57" s="5" t="s">
        <v>37</v>
      </c>
      <c r="D57" s="5"/>
      <c r="E57" s="35"/>
      <c r="F57" s="35"/>
      <c r="G57" s="35"/>
      <c r="H57" s="35"/>
      <c r="I57" s="35"/>
      <c r="J57" s="5"/>
      <c r="K57" s="35"/>
      <c r="L57" s="35"/>
      <c r="M57" s="35"/>
      <c r="N57" s="35"/>
      <c r="O57" s="35"/>
      <c r="P57" s="5"/>
      <c r="Q57" s="35"/>
      <c r="R57" s="35"/>
      <c r="S57" s="35"/>
      <c r="T57" s="35"/>
      <c r="U57" s="35"/>
      <c r="V57" s="35"/>
    </row>
    <row r="58" spans="1:22" ht="18" customHeight="1" x14ac:dyDescent="0.3">
      <c r="A58" s="48">
        <v>4.5999999999999996</v>
      </c>
      <c r="B58" s="2" t="s">
        <v>183</v>
      </c>
      <c r="C58" s="5" t="s">
        <v>37</v>
      </c>
      <c r="D58" s="5"/>
      <c r="E58" s="35"/>
      <c r="F58" s="35"/>
      <c r="G58" s="35"/>
      <c r="H58" s="35"/>
      <c r="I58" s="35"/>
      <c r="J58" s="5"/>
      <c r="K58" s="35"/>
      <c r="L58" s="35"/>
      <c r="M58" s="35"/>
      <c r="N58" s="35"/>
      <c r="O58" s="35"/>
      <c r="P58" s="5"/>
      <c r="Q58" s="35"/>
      <c r="R58" s="35"/>
      <c r="S58" s="35"/>
      <c r="T58" s="35"/>
      <c r="U58" s="35"/>
      <c r="V58" s="35"/>
    </row>
    <row r="59" spans="1:22" ht="18" customHeight="1" x14ac:dyDescent="0.3">
      <c r="A59" s="48">
        <v>4.7</v>
      </c>
      <c r="B59" s="2" t="s">
        <v>33</v>
      </c>
      <c r="C59" s="5" t="s">
        <v>34</v>
      </c>
      <c r="D59" s="5"/>
      <c r="E59" s="35"/>
      <c r="F59" s="35"/>
      <c r="G59" s="35"/>
      <c r="H59" s="35"/>
      <c r="I59" s="35"/>
      <c r="J59" s="5"/>
      <c r="K59" s="35"/>
      <c r="L59" s="35"/>
      <c r="M59" s="35"/>
      <c r="N59" s="35"/>
      <c r="O59" s="35"/>
      <c r="P59" s="5"/>
      <c r="Q59" s="35"/>
      <c r="R59" s="35"/>
      <c r="S59" s="35"/>
      <c r="T59" s="35"/>
      <c r="U59" s="35"/>
      <c r="V59" s="35"/>
    </row>
    <row r="60" spans="1:22" ht="29.25" customHeight="1" x14ac:dyDescent="0.3">
      <c r="A60" s="48">
        <v>4.8</v>
      </c>
      <c r="B60" s="2" t="s">
        <v>35</v>
      </c>
      <c r="C60" s="5" t="s">
        <v>92</v>
      </c>
      <c r="D60" s="5"/>
      <c r="E60" s="35"/>
      <c r="F60" s="35"/>
      <c r="G60" s="35"/>
      <c r="H60" s="35"/>
      <c r="I60" s="35"/>
      <c r="J60" s="5"/>
      <c r="K60" s="35"/>
      <c r="L60" s="35"/>
      <c r="M60" s="35"/>
      <c r="N60" s="35"/>
      <c r="O60" s="35"/>
      <c r="P60" s="5"/>
      <c r="Q60" s="35"/>
      <c r="R60" s="35"/>
      <c r="S60" s="35"/>
      <c r="T60" s="35"/>
      <c r="U60" s="35"/>
      <c r="V60" s="35"/>
    </row>
    <row r="61" spans="1:22" x14ac:dyDescent="0.3">
      <c r="A61" s="1"/>
      <c r="B61" s="2"/>
      <c r="C61" s="5"/>
      <c r="D61" s="5"/>
      <c r="E61" s="35"/>
      <c r="F61" s="35"/>
      <c r="G61" s="35"/>
      <c r="H61" s="35"/>
      <c r="I61" s="35"/>
      <c r="J61" s="5"/>
      <c r="K61" s="35"/>
      <c r="L61" s="35"/>
      <c r="M61" s="35"/>
      <c r="N61" s="35"/>
      <c r="O61" s="35"/>
      <c r="P61" s="5"/>
      <c r="Q61" s="35"/>
      <c r="R61" s="35"/>
      <c r="S61" s="35"/>
      <c r="T61" s="35"/>
      <c r="U61" s="35"/>
      <c r="V61" s="35"/>
    </row>
    <row r="62" spans="1:22" x14ac:dyDescent="0.3">
      <c r="A62" s="143" t="s">
        <v>84</v>
      </c>
      <c r="B62" s="144"/>
      <c r="C62" s="145"/>
      <c r="D62" s="38"/>
      <c r="E62" s="35"/>
      <c r="F62" s="35"/>
      <c r="G62" s="35"/>
      <c r="H62" s="35"/>
      <c r="I62" s="35"/>
      <c r="J62" s="38"/>
      <c r="K62" s="35"/>
      <c r="L62" s="35"/>
      <c r="M62" s="35"/>
      <c r="N62" s="35"/>
      <c r="O62" s="35"/>
      <c r="P62" s="38"/>
      <c r="Q62" s="35"/>
      <c r="R62" s="35"/>
      <c r="S62" s="35"/>
      <c r="T62" s="35"/>
      <c r="U62" s="35"/>
      <c r="V62" s="35"/>
    </row>
    <row r="63" spans="1:22" ht="108" customHeight="1" x14ac:dyDescent="0.3">
      <c r="A63" s="26">
        <v>5</v>
      </c>
      <c r="B63" s="49" t="s">
        <v>198</v>
      </c>
      <c r="C63" s="3"/>
      <c r="D63" s="5"/>
      <c r="E63" s="35"/>
      <c r="F63" s="35"/>
      <c r="G63" s="35"/>
      <c r="H63" s="35"/>
      <c r="I63" s="35"/>
      <c r="J63" s="5"/>
      <c r="K63" s="35"/>
      <c r="L63" s="35"/>
      <c r="M63" s="35"/>
      <c r="N63" s="35"/>
      <c r="O63" s="35"/>
      <c r="P63" s="5"/>
      <c r="Q63" s="35"/>
      <c r="R63" s="35"/>
      <c r="S63" s="35"/>
      <c r="T63" s="35"/>
      <c r="U63" s="35"/>
      <c r="V63" s="35"/>
    </row>
    <row r="64" spans="1:22" x14ac:dyDescent="0.3">
      <c r="A64" s="48">
        <v>5.0999999999999996</v>
      </c>
      <c r="B64" s="2" t="s">
        <v>121</v>
      </c>
      <c r="C64" s="5" t="s">
        <v>92</v>
      </c>
      <c r="D64" s="1">
        <v>108</v>
      </c>
      <c r="E64" s="35"/>
      <c r="F64" s="35"/>
      <c r="G64" s="35"/>
      <c r="H64" s="35"/>
      <c r="I64" s="35"/>
      <c r="J64" s="1">
        <v>22</v>
      </c>
      <c r="K64" s="35"/>
      <c r="L64" s="35"/>
      <c r="M64" s="35"/>
      <c r="N64" s="35"/>
      <c r="O64" s="35"/>
      <c r="P64" s="67">
        <f t="shared" ref="P64:P70" si="3">J64+D64</f>
        <v>130</v>
      </c>
      <c r="Q64" s="35"/>
      <c r="R64" s="35"/>
      <c r="S64" s="35"/>
      <c r="T64" s="35"/>
      <c r="U64" s="35"/>
      <c r="V64" s="35"/>
    </row>
    <row r="65" spans="1:22" ht="25.5" customHeight="1" x14ac:dyDescent="0.3">
      <c r="A65" s="48">
        <v>5.2</v>
      </c>
      <c r="B65" s="2" t="s">
        <v>180</v>
      </c>
      <c r="C65" s="5" t="s">
        <v>92</v>
      </c>
      <c r="D65" s="1">
        <v>108</v>
      </c>
      <c r="E65" s="35"/>
      <c r="F65" s="35"/>
      <c r="G65" s="35"/>
      <c r="H65" s="35"/>
      <c r="I65" s="35"/>
      <c r="J65" s="1">
        <v>22</v>
      </c>
      <c r="K65" s="35"/>
      <c r="L65" s="35"/>
      <c r="M65" s="35"/>
      <c r="N65" s="35"/>
      <c r="O65" s="35"/>
      <c r="P65" s="67">
        <f t="shared" si="3"/>
        <v>130</v>
      </c>
      <c r="Q65" s="35"/>
      <c r="R65" s="35"/>
      <c r="S65" s="35"/>
      <c r="T65" s="35"/>
      <c r="U65" s="35"/>
      <c r="V65" s="35"/>
    </row>
    <row r="66" spans="1:22" x14ac:dyDescent="0.3">
      <c r="A66" s="48">
        <v>5.3</v>
      </c>
      <c r="B66" s="2" t="s">
        <v>31</v>
      </c>
      <c r="C66" s="5" t="s">
        <v>28</v>
      </c>
      <c r="D66" s="1">
        <v>108</v>
      </c>
      <c r="E66" s="35"/>
      <c r="F66" s="35"/>
      <c r="G66" s="35"/>
      <c r="H66" s="35"/>
      <c r="I66" s="35"/>
      <c r="J66" s="1">
        <v>22</v>
      </c>
      <c r="K66" s="35"/>
      <c r="L66" s="35"/>
      <c r="M66" s="35"/>
      <c r="N66" s="35"/>
      <c r="O66" s="35"/>
      <c r="P66" s="67">
        <f t="shared" si="3"/>
        <v>130</v>
      </c>
      <c r="Q66" s="35"/>
      <c r="R66" s="35"/>
      <c r="S66" s="35"/>
      <c r="T66" s="35"/>
      <c r="U66" s="35"/>
      <c r="V66" s="35"/>
    </row>
    <row r="67" spans="1:22" x14ac:dyDescent="0.3">
      <c r="A67" s="48">
        <v>5.4</v>
      </c>
      <c r="B67" s="2" t="s">
        <v>32</v>
      </c>
      <c r="C67" s="5" t="s">
        <v>28</v>
      </c>
      <c r="D67" s="1">
        <v>108</v>
      </c>
      <c r="E67" s="35"/>
      <c r="F67" s="35"/>
      <c r="G67" s="35"/>
      <c r="H67" s="35"/>
      <c r="I67" s="35"/>
      <c r="J67" s="1">
        <v>22</v>
      </c>
      <c r="K67" s="35"/>
      <c r="L67" s="35"/>
      <c r="M67" s="35"/>
      <c r="N67" s="35"/>
      <c r="O67" s="35"/>
      <c r="P67" s="67">
        <f t="shared" si="3"/>
        <v>130</v>
      </c>
      <c r="Q67" s="35"/>
      <c r="R67" s="35"/>
      <c r="S67" s="35"/>
      <c r="T67" s="35"/>
      <c r="U67" s="35"/>
      <c r="V67" s="35"/>
    </row>
    <row r="68" spans="1:22" x14ac:dyDescent="0.3">
      <c r="A68" s="48">
        <v>5.5</v>
      </c>
      <c r="B68" s="2" t="s">
        <v>183</v>
      </c>
      <c r="C68" s="5" t="s">
        <v>28</v>
      </c>
      <c r="D68" s="1">
        <v>108</v>
      </c>
      <c r="E68" s="35"/>
      <c r="F68" s="35"/>
      <c r="G68" s="35"/>
      <c r="H68" s="35"/>
      <c r="I68" s="35"/>
      <c r="J68" s="1">
        <v>22</v>
      </c>
      <c r="K68" s="35"/>
      <c r="L68" s="35"/>
      <c r="M68" s="35"/>
      <c r="N68" s="35"/>
      <c r="O68" s="35"/>
      <c r="P68" s="67">
        <f t="shared" si="3"/>
        <v>130</v>
      </c>
      <c r="Q68" s="35"/>
      <c r="R68" s="35"/>
      <c r="S68" s="35"/>
      <c r="T68" s="35"/>
      <c r="U68" s="35"/>
      <c r="V68" s="35"/>
    </row>
    <row r="69" spans="1:22" x14ac:dyDescent="0.3">
      <c r="A69" s="48">
        <v>5.6</v>
      </c>
      <c r="B69" s="2" t="s">
        <v>33</v>
      </c>
      <c r="C69" s="5" t="s">
        <v>34</v>
      </c>
      <c r="D69" s="1">
        <v>540</v>
      </c>
      <c r="E69" s="35"/>
      <c r="F69" s="35"/>
      <c r="G69" s="35"/>
      <c r="H69" s="35"/>
      <c r="I69" s="35"/>
      <c r="J69" s="1">
        <v>108</v>
      </c>
      <c r="K69" s="35"/>
      <c r="L69" s="35"/>
      <c r="M69" s="35"/>
      <c r="N69" s="35"/>
      <c r="O69" s="35"/>
      <c r="P69" s="67">
        <f t="shared" si="3"/>
        <v>648</v>
      </c>
      <c r="Q69" s="35"/>
      <c r="R69" s="35"/>
      <c r="S69" s="35"/>
      <c r="T69" s="35"/>
      <c r="U69" s="35"/>
      <c r="V69" s="35"/>
    </row>
    <row r="70" spans="1:22" ht="26" x14ac:dyDescent="0.3">
      <c r="A70" s="48">
        <v>5.7</v>
      </c>
      <c r="B70" s="2" t="s">
        <v>36</v>
      </c>
      <c r="C70" s="5" t="s">
        <v>92</v>
      </c>
      <c r="D70" s="1">
        <v>108</v>
      </c>
      <c r="E70" s="35"/>
      <c r="F70" s="35"/>
      <c r="G70" s="35"/>
      <c r="H70" s="35"/>
      <c r="I70" s="35"/>
      <c r="J70" s="1">
        <v>22</v>
      </c>
      <c r="K70" s="35"/>
      <c r="L70" s="35"/>
      <c r="M70" s="35"/>
      <c r="N70" s="35"/>
      <c r="O70" s="35"/>
      <c r="P70" s="67">
        <f t="shared" si="3"/>
        <v>130</v>
      </c>
      <c r="Q70" s="35"/>
      <c r="R70" s="35"/>
      <c r="S70" s="35"/>
      <c r="T70" s="35"/>
      <c r="U70" s="35"/>
      <c r="V70" s="35"/>
    </row>
    <row r="71" spans="1:22" x14ac:dyDescent="0.3">
      <c r="A71" s="1"/>
      <c r="B71" s="2"/>
      <c r="C71" s="5"/>
      <c r="D71" s="5"/>
      <c r="E71" s="35"/>
      <c r="F71" s="35"/>
      <c r="G71" s="35"/>
      <c r="H71" s="35"/>
      <c r="I71" s="35"/>
      <c r="J71" s="5"/>
      <c r="K71" s="35"/>
      <c r="L71" s="35"/>
      <c r="M71" s="35"/>
      <c r="N71" s="35"/>
      <c r="O71" s="35"/>
      <c r="P71" s="5"/>
      <c r="Q71" s="35"/>
      <c r="R71" s="35"/>
      <c r="S71" s="35"/>
      <c r="T71" s="35"/>
      <c r="U71" s="35"/>
      <c r="V71" s="35"/>
    </row>
    <row r="72" spans="1:22" x14ac:dyDescent="0.3">
      <c r="A72" s="143" t="s">
        <v>83</v>
      </c>
      <c r="B72" s="144"/>
      <c r="C72" s="145"/>
      <c r="D72" s="38"/>
      <c r="E72" s="35"/>
      <c r="F72" s="35"/>
      <c r="G72" s="35"/>
      <c r="H72" s="35"/>
      <c r="I72" s="35"/>
      <c r="J72" s="38"/>
      <c r="K72" s="35"/>
      <c r="L72" s="35"/>
      <c r="M72" s="35"/>
      <c r="N72" s="35"/>
      <c r="O72" s="35"/>
      <c r="P72" s="38"/>
      <c r="Q72" s="35"/>
      <c r="R72" s="35"/>
      <c r="S72" s="35"/>
      <c r="T72" s="35"/>
      <c r="U72" s="35"/>
      <c r="V72" s="35"/>
    </row>
    <row r="73" spans="1:22" ht="54" customHeight="1" x14ac:dyDescent="0.3">
      <c r="A73" s="96">
        <v>6</v>
      </c>
      <c r="B73" s="49" t="s">
        <v>199</v>
      </c>
      <c r="C73" s="3"/>
      <c r="D73" s="5"/>
      <c r="E73" s="35"/>
      <c r="F73" s="35"/>
      <c r="G73" s="35"/>
      <c r="H73" s="35"/>
      <c r="I73" s="35"/>
      <c r="J73" s="5"/>
      <c r="K73" s="35"/>
      <c r="L73" s="35"/>
      <c r="M73" s="35"/>
      <c r="N73" s="35"/>
      <c r="O73" s="35"/>
      <c r="P73" s="5"/>
      <c r="Q73" s="35"/>
      <c r="R73" s="35"/>
      <c r="S73" s="35"/>
      <c r="T73" s="35"/>
      <c r="U73" s="35"/>
      <c r="V73" s="35"/>
    </row>
    <row r="74" spans="1:22" x14ac:dyDescent="0.3">
      <c r="A74" s="48">
        <v>6.1</v>
      </c>
      <c r="B74" s="2" t="s">
        <v>120</v>
      </c>
      <c r="C74" s="5" t="s">
        <v>92</v>
      </c>
      <c r="D74" s="1">
        <v>89</v>
      </c>
      <c r="E74" s="35"/>
      <c r="F74" s="35"/>
      <c r="G74" s="35"/>
      <c r="H74" s="35"/>
      <c r="I74" s="35"/>
      <c r="J74" s="1">
        <v>18</v>
      </c>
      <c r="K74" s="35"/>
      <c r="L74" s="35"/>
      <c r="M74" s="35"/>
      <c r="N74" s="35"/>
      <c r="O74" s="35"/>
      <c r="P74" s="67">
        <f t="shared" ref="P74:P80" si="4">J74+D74</f>
        <v>107</v>
      </c>
      <c r="Q74" s="35"/>
      <c r="R74" s="35"/>
      <c r="S74" s="35"/>
      <c r="T74" s="35"/>
      <c r="U74" s="35"/>
      <c r="V74" s="35"/>
    </row>
    <row r="75" spans="1:22" ht="26" x14ac:dyDescent="0.3">
      <c r="A75" s="48">
        <v>6.2</v>
      </c>
      <c r="B75" s="2" t="s">
        <v>180</v>
      </c>
      <c r="C75" s="5" t="s">
        <v>37</v>
      </c>
      <c r="D75" s="1">
        <v>89</v>
      </c>
      <c r="E75" s="35"/>
      <c r="F75" s="35"/>
      <c r="G75" s="35"/>
      <c r="H75" s="35"/>
      <c r="I75" s="35"/>
      <c r="J75" s="1">
        <v>18</v>
      </c>
      <c r="K75" s="35"/>
      <c r="L75" s="35"/>
      <c r="M75" s="35"/>
      <c r="N75" s="35"/>
      <c r="O75" s="35"/>
      <c r="P75" s="67">
        <f t="shared" si="4"/>
        <v>107</v>
      </c>
      <c r="Q75" s="35"/>
      <c r="R75" s="35"/>
      <c r="S75" s="35"/>
      <c r="T75" s="35"/>
      <c r="U75" s="35"/>
      <c r="V75" s="35"/>
    </row>
    <row r="76" spans="1:22" x14ac:dyDescent="0.3">
      <c r="A76" s="48">
        <v>6.3</v>
      </c>
      <c r="B76" s="2" t="s">
        <v>31</v>
      </c>
      <c r="C76" s="5" t="s">
        <v>28</v>
      </c>
      <c r="D76" s="1">
        <v>89</v>
      </c>
      <c r="E76" s="35"/>
      <c r="F76" s="35"/>
      <c r="G76" s="35"/>
      <c r="H76" s="35"/>
      <c r="I76" s="35"/>
      <c r="J76" s="1">
        <v>18</v>
      </c>
      <c r="K76" s="35"/>
      <c r="L76" s="35"/>
      <c r="M76" s="35"/>
      <c r="N76" s="35"/>
      <c r="O76" s="35"/>
      <c r="P76" s="67">
        <f t="shared" si="4"/>
        <v>107</v>
      </c>
      <c r="Q76" s="35"/>
      <c r="R76" s="35"/>
      <c r="S76" s="35"/>
      <c r="T76" s="35"/>
      <c r="U76" s="35"/>
      <c r="V76" s="35"/>
    </row>
    <row r="77" spans="1:22" x14ac:dyDescent="0.3">
      <c r="A77" s="48">
        <v>6.4</v>
      </c>
      <c r="B77" s="2" t="s">
        <v>32</v>
      </c>
      <c r="C77" s="5" t="s">
        <v>28</v>
      </c>
      <c r="D77" s="1">
        <v>89</v>
      </c>
      <c r="E77" s="35"/>
      <c r="F77" s="35"/>
      <c r="G77" s="35"/>
      <c r="H77" s="35"/>
      <c r="I77" s="35"/>
      <c r="J77" s="1">
        <v>18</v>
      </c>
      <c r="K77" s="35"/>
      <c r="L77" s="35"/>
      <c r="M77" s="35"/>
      <c r="N77" s="35"/>
      <c r="O77" s="35"/>
      <c r="P77" s="67">
        <f t="shared" si="4"/>
        <v>107</v>
      </c>
      <c r="Q77" s="35"/>
      <c r="R77" s="35"/>
      <c r="S77" s="35"/>
      <c r="T77" s="35"/>
      <c r="U77" s="35"/>
      <c r="V77" s="35"/>
    </row>
    <row r="78" spans="1:22" x14ac:dyDescent="0.3">
      <c r="A78" s="48">
        <v>6.5</v>
      </c>
      <c r="B78" s="2" t="s">
        <v>183</v>
      </c>
      <c r="C78" s="5" t="s">
        <v>28</v>
      </c>
      <c r="D78" s="1">
        <v>89</v>
      </c>
      <c r="E78" s="35"/>
      <c r="F78" s="35"/>
      <c r="G78" s="35"/>
      <c r="H78" s="35"/>
      <c r="I78" s="35"/>
      <c r="J78" s="1">
        <v>18</v>
      </c>
      <c r="K78" s="35"/>
      <c r="L78" s="35"/>
      <c r="M78" s="35"/>
      <c r="N78" s="35"/>
      <c r="O78" s="35"/>
      <c r="P78" s="67">
        <f t="shared" si="4"/>
        <v>107</v>
      </c>
      <c r="Q78" s="35"/>
      <c r="R78" s="35"/>
      <c r="S78" s="35"/>
      <c r="T78" s="35"/>
      <c r="U78" s="35"/>
      <c r="V78" s="35"/>
    </row>
    <row r="79" spans="1:22" x14ac:dyDescent="0.3">
      <c r="A79" s="48">
        <v>6.6</v>
      </c>
      <c r="B79" s="2" t="s">
        <v>33</v>
      </c>
      <c r="C79" s="5" t="s">
        <v>34</v>
      </c>
      <c r="D79" s="1">
        <v>445</v>
      </c>
      <c r="E79" s="35"/>
      <c r="F79" s="35"/>
      <c r="G79" s="35"/>
      <c r="H79" s="35"/>
      <c r="I79" s="35"/>
      <c r="J79" s="1">
        <v>89</v>
      </c>
      <c r="K79" s="35"/>
      <c r="L79" s="35"/>
      <c r="M79" s="35"/>
      <c r="N79" s="35"/>
      <c r="O79" s="35"/>
      <c r="P79" s="67">
        <f t="shared" si="4"/>
        <v>534</v>
      </c>
      <c r="Q79" s="35"/>
      <c r="R79" s="35"/>
      <c r="S79" s="35"/>
      <c r="T79" s="35"/>
      <c r="U79" s="35"/>
      <c r="V79" s="35"/>
    </row>
    <row r="80" spans="1:22" ht="26" x14ac:dyDescent="0.3">
      <c r="A80" s="48">
        <v>6.7</v>
      </c>
      <c r="B80" s="2" t="s">
        <v>38</v>
      </c>
      <c r="C80" s="5" t="s">
        <v>92</v>
      </c>
      <c r="D80" s="1">
        <v>89</v>
      </c>
      <c r="E80" s="35"/>
      <c r="F80" s="35"/>
      <c r="G80" s="35"/>
      <c r="H80" s="35"/>
      <c r="I80" s="35"/>
      <c r="J80" s="1">
        <v>18</v>
      </c>
      <c r="K80" s="35"/>
      <c r="L80" s="35"/>
      <c r="M80" s="35"/>
      <c r="N80" s="35"/>
      <c r="O80" s="35"/>
      <c r="P80" s="67">
        <f t="shared" si="4"/>
        <v>107</v>
      </c>
      <c r="Q80" s="35"/>
      <c r="R80" s="35"/>
      <c r="S80" s="35"/>
      <c r="T80" s="35"/>
      <c r="U80" s="35"/>
      <c r="V80" s="35"/>
    </row>
    <row r="81" spans="1:22" x14ac:dyDescent="0.3">
      <c r="A81" s="1"/>
      <c r="B81" s="2"/>
      <c r="C81" s="5"/>
      <c r="D81" s="5"/>
      <c r="E81" s="35"/>
      <c r="F81" s="35"/>
      <c r="G81" s="35"/>
      <c r="H81" s="35"/>
      <c r="I81" s="35"/>
      <c r="J81" s="5"/>
      <c r="K81" s="35"/>
      <c r="L81" s="35"/>
      <c r="M81" s="35"/>
      <c r="N81" s="35"/>
      <c r="O81" s="35"/>
      <c r="P81" s="5"/>
      <c r="Q81" s="35"/>
      <c r="R81" s="35"/>
      <c r="S81" s="35"/>
      <c r="T81" s="35"/>
      <c r="U81" s="35"/>
      <c r="V81" s="35"/>
    </row>
    <row r="82" spans="1:22" x14ac:dyDescent="0.3">
      <c r="A82" s="143" t="s">
        <v>88</v>
      </c>
      <c r="B82" s="144"/>
      <c r="C82" s="145"/>
      <c r="D82" s="38"/>
      <c r="E82" s="35"/>
      <c r="F82" s="35"/>
      <c r="G82" s="35"/>
      <c r="H82" s="35"/>
      <c r="I82" s="35"/>
      <c r="J82" s="38"/>
      <c r="K82" s="35"/>
      <c r="L82" s="35"/>
      <c r="M82" s="35"/>
      <c r="N82" s="35"/>
      <c r="O82" s="35"/>
      <c r="P82" s="38"/>
      <c r="Q82" s="35"/>
      <c r="R82" s="35"/>
      <c r="S82" s="35"/>
      <c r="T82" s="35"/>
      <c r="U82" s="35"/>
      <c r="V82" s="35"/>
    </row>
    <row r="83" spans="1:22" s="9" customFormat="1" x14ac:dyDescent="0.3">
      <c r="A83" s="138" t="s">
        <v>89</v>
      </c>
      <c r="B83" s="139"/>
      <c r="C83" s="140"/>
      <c r="D83" s="52"/>
      <c r="E83" s="36"/>
      <c r="F83" s="36"/>
      <c r="G83" s="36"/>
      <c r="H83" s="36"/>
      <c r="I83" s="36"/>
      <c r="J83" s="52"/>
      <c r="K83" s="36"/>
      <c r="L83" s="36"/>
      <c r="M83" s="36"/>
      <c r="N83" s="36"/>
      <c r="O83" s="36"/>
      <c r="P83" s="52"/>
      <c r="Q83" s="36"/>
      <c r="R83" s="36"/>
      <c r="S83" s="36"/>
      <c r="T83" s="36"/>
      <c r="U83" s="36"/>
      <c r="V83" s="36"/>
    </row>
    <row r="85" spans="1:22" ht="61" customHeight="1" x14ac:dyDescent="0.3">
      <c r="A85" s="123" t="s">
        <v>200</v>
      </c>
      <c r="B85" s="123"/>
      <c r="C85" s="123"/>
      <c r="D85" s="123"/>
      <c r="E85" s="123"/>
      <c r="F85" s="123"/>
      <c r="G85" s="123"/>
      <c r="H85" s="123"/>
      <c r="I85" s="123"/>
      <c r="J85" s="123"/>
      <c r="K85" s="123"/>
      <c r="L85" s="123"/>
      <c r="M85" s="123"/>
      <c r="N85" s="123"/>
      <c r="O85" s="123"/>
      <c r="P85" s="123"/>
      <c r="Q85" s="123"/>
      <c r="R85" s="123"/>
      <c r="S85" s="123"/>
      <c r="T85" s="123"/>
      <c r="U85" s="123"/>
      <c r="V85" s="123"/>
    </row>
  </sheetData>
  <mergeCells count="42">
    <mergeCell ref="A1:V1"/>
    <mergeCell ref="A3:V3"/>
    <mergeCell ref="G7:G8"/>
    <mergeCell ref="H7:H8"/>
    <mergeCell ref="V4:V8"/>
    <mergeCell ref="A4:A8"/>
    <mergeCell ref="B4:B8"/>
    <mergeCell ref="D6:D8"/>
    <mergeCell ref="E6:F6"/>
    <mergeCell ref="G6:H6"/>
    <mergeCell ref="E7:E8"/>
    <mergeCell ref="F7:F8"/>
    <mergeCell ref="N7:N8"/>
    <mergeCell ref="C4:C8"/>
    <mergeCell ref="Q7:Q8"/>
    <mergeCell ref="R7:R8"/>
    <mergeCell ref="S7:S8"/>
    <mergeCell ref="T7:T8"/>
    <mergeCell ref="A83:C83"/>
    <mergeCell ref="A9:B9"/>
    <mergeCell ref="A32:C32"/>
    <mergeCell ref="A42:C42"/>
    <mergeCell ref="A52:C52"/>
    <mergeCell ref="A62:C62"/>
    <mergeCell ref="A72:C72"/>
    <mergeCell ref="A82:C82"/>
    <mergeCell ref="A85:V85"/>
    <mergeCell ref="I6:I8"/>
    <mergeCell ref="D4:I5"/>
    <mergeCell ref="J4:O5"/>
    <mergeCell ref="P4:U5"/>
    <mergeCell ref="O6:O8"/>
    <mergeCell ref="U6:U8"/>
    <mergeCell ref="J6:J8"/>
    <mergeCell ref="K6:L6"/>
    <mergeCell ref="M6:N6"/>
    <mergeCell ref="K7:K8"/>
    <mergeCell ref="L7:L8"/>
    <mergeCell ref="M7:M8"/>
    <mergeCell ref="P6:P8"/>
    <mergeCell ref="Q6:R6"/>
    <mergeCell ref="S6:T6"/>
  </mergeCells>
  <pageMargins left="0.7" right="0.7" top="0.75" bottom="0.75" header="0.3" footer="0.3"/>
  <pageSetup paperSize="8" scale="48" orientation="landscape" r:id="rId1"/>
  <rowBreaks count="1" manualBreakCount="1">
    <brk id="72" max="21"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6"/>
  <sheetViews>
    <sheetView view="pageBreakPreview" topLeftCell="A72" zoomScaleNormal="100" zoomScaleSheetLayoutView="100" workbookViewId="0">
      <selection activeCell="F33" sqref="F33"/>
    </sheetView>
  </sheetViews>
  <sheetFormatPr defaultColWidth="9.1796875" defaultRowHeight="14" x14ac:dyDescent="0.3"/>
  <cols>
    <col min="1" max="1" width="9.1796875" style="8"/>
    <col min="2" max="2" width="76.7265625" style="7" customWidth="1"/>
    <col min="3" max="3" width="9.1796875" style="8"/>
    <col min="4" max="4" width="10.1796875" style="8" bestFit="1" customWidth="1"/>
    <col min="5" max="5" width="10.7265625" style="7" customWidth="1"/>
    <col min="6" max="6" width="20.7265625" style="7" customWidth="1"/>
    <col min="7" max="7" width="10.7265625" style="7" customWidth="1"/>
    <col min="8" max="9" width="20.7265625" style="7" customWidth="1"/>
    <col min="10" max="10" width="10.1796875" style="8" bestFit="1" customWidth="1"/>
    <col min="11" max="11" width="10.7265625" style="7" customWidth="1"/>
    <col min="12" max="12" width="20.7265625" style="7" customWidth="1"/>
    <col min="13" max="13" width="10.7265625" style="7" customWidth="1"/>
    <col min="14" max="15" width="20.7265625" style="7" customWidth="1"/>
    <col min="16" max="16" width="10.1796875" style="8" bestFit="1" customWidth="1"/>
    <col min="17" max="17" width="10.7265625" style="7" customWidth="1"/>
    <col min="18" max="18" width="20.7265625" style="7" customWidth="1"/>
    <col min="19" max="19" width="10.7265625" style="7" customWidth="1"/>
    <col min="20" max="21" width="20.7265625" style="7" customWidth="1"/>
    <col min="22" max="22" width="23.26953125" style="7" customWidth="1"/>
    <col min="23" max="16384" width="9.1796875" style="7"/>
  </cols>
  <sheetData>
    <row r="1" spans="1:30" ht="17.5" x14ac:dyDescent="0.3">
      <c r="A1" s="146" t="s">
        <v>71</v>
      </c>
      <c r="B1" s="146"/>
      <c r="C1" s="146"/>
      <c r="D1" s="146"/>
      <c r="E1" s="146"/>
      <c r="F1" s="146"/>
      <c r="G1" s="146"/>
      <c r="H1" s="146"/>
      <c r="I1" s="146"/>
      <c r="J1" s="146"/>
      <c r="K1" s="146"/>
      <c r="L1" s="146"/>
      <c r="M1" s="146"/>
      <c r="N1" s="146"/>
      <c r="O1" s="146"/>
      <c r="P1" s="146"/>
      <c r="Q1" s="146"/>
      <c r="R1" s="146"/>
      <c r="S1" s="146"/>
      <c r="T1" s="146"/>
      <c r="U1" s="146"/>
      <c r="V1" s="146"/>
      <c r="W1" s="30"/>
      <c r="X1" s="30"/>
      <c r="Y1" s="30"/>
      <c r="Z1" s="30"/>
      <c r="AA1" s="30"/>
      <c r="AB1" s="30"/>
      <c r="AC1" s="30"/>
      <c r="AD1" s="30"/>
    </row>
    <row r="3" spans="1:30" ht="17.5" x14ac:dyDescent="0.3">
      <c r="A3" s="147" t="s">
        <v>171</v>
      </c>
      <c r="B3" s="147"/>
      <c r="C3" s="147"/>
      <c r="D3" s="147"/>
      <c r="E3" s="147"/>
      <c r="F3" s="147"/>
      <c r="G3" s="147"/>
      <c r="H3" s="147"/>
      <c r="I3" s="147"/>
      <c r="J3" s="147"/>
      <c r="K3" s="147"/>
      <c r="L3" s="147"/>
      <c r="M3" s="147"/>
      <c r="N3" s="147"/>
      <c r="O3" s="147"/>
      <c r="P3" s="147"/>
      <c r="Q3" s="147"/>
      <c r="R3" s="147"/>
      <c r="S3" s="147"/>
      <c r="T3" s="147"/>
      <c r="U3" s="147"/>
      <c r="V3" s="147"/>
      <c r="W3" s="31"/>
      <c r="X3" s="31"/>
    </row>
    <row r="4" spans="1:30" x14ac:dyDescent="0.3">
      <c r="A4" s="133" t="s">
        <v>0</v>
      </c>
      <c r="B4" s="133" t="s">
        <v>1</v>
      </c>
      <c r="C4" s="149" t="s">
        <v>2</v>
      </c>
      <c r="D4" s="127" t="s">
        <v>117</v>
      </c>
      <c r="E4" s="128"/>
      <c r="F4" s="128"/>
      <c r="G4" s="128"/>
      <c r="H4" s="128"/>
      <c r="I4" s="129"/>
      <c r="J4" s="127" t="s">
        <v>116</v>
      </c>
      <c r="K4" s="128"/>
      <c r="L4" s="128"/>
      <c r="M4" s="128"/>
      <c r="N4" s="128"/>
      <c r="O4" s="129"/>
      <c r="P4" s="127" t="s">
        <v>115</v>
      </c>
      <c r="Q4" s="128"/>
      <c r="R4" s="128"/>
      <c r="S4" s="128"/>
      <c r="T4" s="128"/>
      <c r="U4" s="129"/>
      <c r="V4" s="148" t="s">
        <v>8</v>
      </c>
    </row>
    <row r="5" spans="1:30" x14ac:dyDescent="0.3">
      <c r="A5" s="133"/>
      <c r="B5" s="133"/>
      <c r="C5" s="150"/>
      <c r="D5" s="130"/>
      <c r="E5" s="131"/>
      <c r="F5" s="131"/>
      <c r="G5" s="131"/>
      <c r="H5" s="131"/>
      <c r="I5" s="132"/>
      <c r="J5" s="130"/>
      <c r="K5" s="131"/>
      <c r="L5" s="131"/>
      <c r="M5" s="131"/>
      <c r="N5" s="131"/>
      <c r="O5" s="132"/>
      <c r="P5" s="130"/>
      <c r="Q5" s="131"/>
      <c r="R5" s="131"/>
      <c r="S5" s="131"/>
      <c r="T5" s="131"/>
      <c r="U5" s="132"/>
      <c r="V5" s="148"/>
    </row>
    <row r="6" spans="1:30" ht="27.5" customHeight="1" x14ac:dyDescent="0.3">
      <c r="A6" s="133"/>
      <c r="B6" s="133"/>
      <c r="C6" s="150"/>
      <c r="D6" s="133" t="s">
        <v>3</v>
      </c>
      <c r="E6" s="134" t="s">
        <v>186</v>
      </c>
      <c r="F6" s="135"/>
      <c r="G6" s="136" t="s">
        <v>175</v>
      </c>
      <c r="H6" s="136"/>
      <c r="I6" s="124" t="s">
        <v>156</v>
      </c>
      <c r="J6" s="133" t="s">
        <v>3</v>
      </c>
      <c r="K6" s="134" t="s">
        <v>187</v>
      </c>
      <c r="L6" s="135"/>
      <c r="M6" s="136" t="s">
        <v>176</v>
      </c>
      <c r="N6" s="136"/>
      <c r="O6" s="124" t="s">
        <v>156</v>
      </c>
      <c r="P6" s="133" t="s">
        <v>3</v>
      </c>
      <c r="Q6" s="134" t="s">
        <v>188</v>
      </c>
      <c r="R6" s="135"/>
      <c r="S6" s="136" t="s">
        <v>176</v>
      </c>
      <c r="T6" s="136"/>
      <c r="U6" s="124" t="s">
        <v>156</v>
      </c>
      <c r="V6" s="148"/>
    </row>
    <row r="7" spans="1:30" x14ac:dyDescent="0.3">
      <c r="A7" s="133"/>
      <c r="B7" s="133"/>
      <c r="C7" s="150"/>
      <c r="D7" s="133"/>
      <c r="E7" s="135" t="s">
        <v>5</v>
      </c>
      <c r="F7" s="137" t="s">
        <v>6</v>
      </c>
      <c r="G7" s="135" t="s">
        <v>7</v>
      </c>
      <c r="H7" s="137" t="s">
        <v>6</v>
      </c>
      <c r="I7" s="125"/>
      <c r="J7" s="133"/>
      <c r="K7" s="135" t="s">
        <v>5</v>
      </c>
      <c r="L7" s="137" t="s">
        <v>6</v>
      </c>
      <c r="M7" s="135" t="s">
        <v>7</v>
      </c>
      <c r="N7" s="137" t="s">
        <v>6</v>
      </c>
      <c r="O7" s="125"/>
      <c r="P7" s="133"/>
      <c r="Q7" s="135" t="s">
        <v>5</v>
      </c>
      <c r="R7" s="137" t="s">
        <v>6</v>
      </c>
      <c r="S7" s="135" t="s">
        <v>7</v>
      </c>
      <c r="T7" s="137" t="s">
        <v>6</v>
      </c>
      <c r="U7" s="125"/>
      <c r="V7" s="148"/>
    </row>
    <row r="8" spans="1:30" x14ac:dyDescent="0.3">
      <c r="A8" s="133"/>
      <c r="B8" s="133"/>
      <c r="C8" s="151"/>
      <c r="D8" s="133"/>
      <c r="E8" s="135"/>
      <c r="F8" s="137"/>
      <c r="G8" s="135"/>
      <c r="H8" s="137"/>
      <c r="I8" s="126"/>
      <c r="J8" s="133"/>
      <c r="K8" s="135"/>
      <c r="L8" s="137"/>
      <c r="M8" s="135"/>
      <c r="N8" s="137"/>
      <c r="O8" s="126"/>
      <c r="P8" s="133"/>
      <c r="Q8" s="135"/>
      <c r="R8" s="137"/>
      <c r="S8" s="135"/>
      <c r="T8" s="137"/>
      <c r="U8" s="126"/>
      <c r="V8" s="148"/>
    </row>
    <row r="9" spans="1:30" x14ac:dyDescent="0.3">
      <c r="A9" s="141" t="s">
        <v>9</v>
      </c>
      <c r="B9" s="142"/>
      <c r="C9" s="34"/>
      <c r="D9" s="34"/>
      <c r="E9" s="35"/>
      <c r="F9" s="35"/>
      <c r="G9" s="35"/>
      <c r="H9" s="35"/>
      <c r="I9" s="35"/>
      <c r="J9" s="34"/>
      <c r="K9" s="35"/>
      <c r="L9" s="35"/>
      <c r="M9" s="35"/>
      <c r="N9" s="35"/>
      <c r="O9" s="35"/>
      <c r="P9" s="34"/>
      <c r="Q9" s="35"/>
      <c r="R9" s="35"/>
      <c r="S9" s="35"/>
      <c r="T9" s="35"/>
      <c r="U9" s="35"/>
      <c r="V9" s="35"/>
    </row>
    <row r="10" spans="1:30" x14ac:dyDescent="0.3">
      <c r="A10" s="38"/>
      <c r="B10" s="37"/>
      <c r="C10" s="38"/>
      <c r="D10" s="38"/>
      <c r="E10" s="35"/>
      <c r="F10" s="35"/>
      <c r="G10" s="35"/>
      <c r="H10" s="35"/>
      <c r="I10" s="35"/>
      <c r="J10" s="38"/>
      <c r="K10" s="35"/>
      <c r="L10" s="35"/>
      <c r="M10" s="35"/>
      <c r="N10" s="35"/>
      <c r="O10" s="35"/>
      <c r="P10" s="38"/>
      <c r="Q10" s="35"/>
      <c r="R10" s="35"/>
      <c r="S10" s="35"/>
      <c r="T10" s="35"/>
      <c r="U10" s="35"/>
      <c r="V10" s="35"/>
    </row>
    <row r="11" spans="1:30" x14ac:dyDescent="0.3">
      <c r="A11" s="44">
        <v>1</v>
      </c>
      <c r="B11" s="41" t="s">
        <v>10</v>
      </c>
      <c r="C11" s="38"/>
      <c r="D11" s="38"/>
      <c r="E11" s="35"/>
      <c r="F11" s="35"/>
      <c r="G11" s="35"/>
      <c r="H11" s="35"/>
      <c r="I11" s="35"/>
      <c r="J11" s="38"/>
      <c r="K11" s="35"/>
      <c r="L11" s="35"/>
      <c r="M11" s="35"/>
      <c r="N11" s="35"/>
      <c r="O11" s="35"/>
      <c r="P11" s="38"/>
      <c r="Q11" s="35"/>
      <c r="R11" s="35"/>
      <c r="S11" s="35"/>
      <c r="T11" s="35"/>
      <c r="U11" s="35"/>
      <c r="V11" s="35"/>
    </row>
    <row r="12" spans="1:30" x14ac:dyDescent="0.3">
      <c r="A12" s="45">
        <v>1.1000000000000001</v>
      </c>
      <c r="B12" s="40" t="s">
        <v>181</v>
      </c>
      <c r="C12" s="5" t="s">
        <v>92</v>
      </c>
      <c r="D12" s="38"/>
      <c r="E12" s="35"/>
      <c r="F12" s="35"/>
      <c r="G12" s="35"/>
      <c r="H12" s="35"/>
      <c r="I12" s="35"/>
      <c r="J12" s="38"/>
      <c r="K12" s="35"/>
      <c r="L12" s="35"/>
      <c r="M12" s="35"/>
      <c r="N12" s="35"/>
      <c r="O12" s="35"/>
      <c r="P12" s="38"/>
      <c r="Q12" s="35"/>
      <c r="R12" s="35"/>
      <c r="S12" s="35"/>
      <c r="T12" s="35"/>
      <c r="U12" s="35"/>
      <c r="V12" s="35"/>
    </row>
    <row r="13" spans="1:30" x14ac:dyDescent="0.3">
      <c r="A13" s="45">
        <v>1.2</v>
      </c>
      <c r="B13" s="40" t="s">
        <v>189</v>
      </c>
      <c r="C13" s="4" t="s">
        <v>26</v>
      </c>
      <c r="D13" s="38"/>
      <c r="E13" s="35"/>
      <c r="F13" s="35"/>
      <c r="G13" s="35"/>
      <c r="H13" s="35"/>
      <c r="I13" s="35"/>
      <c r="J13" s="38"/>
      <c r="K13" s="35"/>
      <c r="L13" s="35"/>
      <c r="M13" s="35"/>
      <c r="N13" s="35"/>
      <c r="O13" s="35"/>
      <c r="P13" s="38"/>
      <c r="Q13" s="35"/>
      <c r="R13" s="35"/>
      <c r="S13" s="35"/>
      <c r="T13" s="35"/>
      <c r="U13" s="35"/>
      <c r="V13" s="35"/>
    </row>
    <row r="14" spans="1:30" x14ac:dyDescent="0.3">
      <c r="A14" s="45">
        <v>1.3</v>
      </c>
      <c r="B14" s="40" t="s">
        <v>11</v>
      </c>
      <c r="C14" s="5" t="s">
        <v>37</v>
      </c>
      <c r="D14" s="38"/>
      <c r="E14" s="35"/>
      <c r="F14" s="35"/>
      <c r="G14" s="35"/>
      <c r="H14" s="35"/>
      <c r="I14" s="35"/>
      <c r="J14" s="38"/>
      <c r="K14" s="35"/>
      <c r="L14" s="35"/>
      <c r="M14" s="35"/>
      <c r="N14" s="35"/>
      <c r="O14" s="35"/>
      <c r="P14" s="38"/>
      <c r="Q14" s="35"/>
      <c r="R14" s="35"/>
      <c r="S14" s="35"/>
      <c r="T14" s="35"/>
      <c r="U14" s="35"/>
      <c r="V14" s="35"/>
    </row>
    <row r="15" spans="1:30" x14ac:dyDescent="0.3">
      <c r="A15" s="45">
        <v>1.4</v>
      </c>
      <c r="B15" s="40" t="s">
        <v>12</v>
      </c>
      <c r="C15" s="5" t="s">
        <v>92</v>
      </c>
      <c r="D15" s="38"/>
      <c r="E15" s="35"/>
      <c r="F15" s="35"/>
      <c r="G15" s="35"/>
      <c r="H15" s="35"/>
      <c r="I15" s="35"/>
      <c r="J15" s="38"/>
      <c r="K15" s="35"/>
      <c r="L15" s="35"/>
      <c r="M15" s="35"/>
      <c r="N15" s="35"/>
      <c r="O15" s="35"/>
      <c r="P15" s="38"/>
      <c r="Q15" s="35"/>
      <c r="R15" s="35"/>
      <c r="S15" s="35"/>
      <c r="T15" s="35"/>
      <c r="U15" s="35"/>
      <c r="V15" s="35"/>
    </row>
    <row r="16" spans="1:30" x14ac:dyDescent="0.3">
      <c r="A16" s="45">
        <v>1.5</v>
      </c>
      <c r="B16" s="40" t="s">
        <v>13</v>
      </c>
      <c r="C16" s="4" t="s">
        <v>28</v>
      </c>
      <c r="D16" s="38"/>
      <c r="E16" s="35"/>
      <c r="F16" s="35"/>
      <c r="G16" s="35"/>
      <c r="H16" s="35"/>
      <c r="I16" s="35"/>
      <c r="J16" s="38"/>
      <c r="K16" s="35"/>
      <c r="L16" s="35"/>
      <c r="M16" s="35"/>
      <c r="N16" s="35"/>
      <c r="O16" s="35"/>
      <c r="P16" s="38"/>
      <c r="Q16" s="35"/>
      <c r="R16" s="35"/>
      <c r="S16" s="35"/>
      <c r="T16" s="35"/>
      <c r="U16" s="35"/>
      <c r="V16" s="35"/>
    </row>
    <row r="17" spans="1:22" x14ac:dyDescent="0.3">
      <c r="A17" s="45">
        <v>1.6</v>
      </c>
      <c r="B17" s="40" t="s">
        <v>14</v>
      </c>
      <c r="C17" s="5" t="s">
        <v>92</v>
      </c>
      <c r="D17" s="38"/>
      <c r="E17" s="35"/>
      <c r="F17" s="35"/>
      <c r="G17" s="35"/>
      <c r="H17" s="35"/>
      <c r="I17" s="35"/>
      <c r="J17" s="38"/>
      <c r="K17" s="35"/>
      <c r="L17" s="35"/>
      <c r="M17" s="35"/>
      <c r="N17" s="35"/>
      <c r="O17" s="35"/>
      <c r="P17" s="38"/>
      <c r="Q17" s="35"/>
      <c r="R17" s="35"/>
      <c r="S17" s="35"/>
      <c r="T17" s="35"/>
      <c r="U17" s="35"/>
      <c r="V17" s="35"/>
    </row>
    <row r="18" spans="1:22" x14ac:dyDescent="0.3">
      <c r="A18" s="45">
        <v>1.7</v>
      </c>
      <c r="B18" s="40" t="s">
        <v>15</v>
      </c>
      <c r="C18" s="5" t="s">
        <v>60</v>
      </c>
      <c r="D18" s="38"/>
      <c r="E18" s="35"/>
      <c r="F18" s="35"/>
      <c r="G18" s="35"/>
      <c r="H18" s="35"/>
      <c r="I18" s="35"/>
      <c r="J18" s="38"/>
      <c r="K18" s="35"/>
      <c r="L18" s="35"/>
      <c r="M18" s="35"/>
      <c r="N18" s="35"/>
      <c r="O18" s="35"/>
      <c r="P18" s="38"/>
      <c r="Q18" s="35"/>
      <c r="R18" s="35"/>
      <c r="S18" s="35"/>
      <c r="T18" s="35"/>
      <c r="U18" s="35"/>
      <c r="V18" s="35"/>
    </row>
    <row r="19" spans="1:22" x14ac:dyDescent="0.3">
      <c r="A19" s="45">
        <v>1.8</v>
      </c>
      <c r="B19" s="40" t="s">
        <v>16</v>
      </c>
      <c r="C19" s="4" t="s">
        <v>94</v>
      </c>
      <c r="D19" s="51"/>
      <c r="E19" s="35"/>
      <c r="F19" s="35"/>
      <c r="G19" s="35"/>
      <c r="H19" s="35"/>
      <c r="I19" s="35"/>
      <c r="J19" s="51"/>
      <c r="K19" s="35"/>
      <c r="L19" s="35"/>
      <c r="M19" s="35"/>
      <c r="N19" s="35"/>
      <c r="O19" s="35"/>
      <c r="P19" s="51"/>
      <c r="Q19" s="35"/>
      <c r="R19" s="35"/>
      <c r="S19" s="35"/>
      <c r="T19" s="35"/>
      <c r="U19" s="35"/>
      <c r="V19" s="35"/>
    </row>
    <row r="20" spans="1:22" x14ac:dyDescent="0.3">
      <c r="A20" s="45">
        <v>1.9</v>
      </c>
      <c r="B20" s="40" t="s">
        <v>17</v>
      </c>
      <c r="C20" s="5" t="s">
        <v>92</v>
      </c>
      <c r="D20" s="38"/>
      <c r="E20" s="35"/>
      <c r="F20" s="35"/>
      <c r="G20" s="35"/>
      <c r="H20" s="35"/>
      <c r="I20" s="35"/>
      <c r="J20" s="38"/>
      <c r="K20" s="35"/>
      <c r="L20" s="35"/>
      <c r="M20" s="35"/>
      <c r="N20" s="35"/>
      <c r="O20" s="35"/>
      <c r="P20" s="38"/>
      <c r="Q20" s="35"/>
      <c r="R20" s="35"/>
      <c r="S20" s="35"/>
      <c r="T20" s="35"/>
      <c r="U20" s="35"/>
      <c r="V20" s="35"/>
    </row>
    <row r="21" spans="1:22" ht="26" x14ac:dyDescent="0.3">
      <c r="A21" s="46">
        <v>1.1000000000000001</v>
      </c>
      <c r="B21" s="40" t="s">
        <v>18</v>
      </c>
      <c r="C21" s="5" t="s">
        <v>37</v>
      </c>
      <c r="D21" s="38"/>
      <c r="E21" s="35"/>
      <c r="F21" s="35"/>
      <c r="G21" s="35"/>
      <c r="H21" s="35"/>
      <c r="I21" s="35"/>
      <c r="J21" s="38"/>
      <c r="K21" s="35"/>
      <c r="L21" s="35"/>
      <c r="M21" s="35"/>
      <c r="N21" s="35"/>
      <c r="O21" s="35"/>
      <c r="P21" s="38"/>
      <c r="Q21" s="35"/>
      <c r="R21" s="35"/>
      <c r="S21" s="35"/>
      <c r="T21" s="35"/>
      <c r="U21" s="35"/>
      <c r="V21" s="35"/>
    </row>
    <row r="22" spans="1:22" x14ac:dyDescent="0.3">
      <c r="A22" s="46">
        <v>1.1100000000000001</v>
      </c>
      <c r="B22" s="90" t="s">
        <v>179</v>
      </c>
      <c r="C22" s="4" t="s">
        <v>94</v>
      </c>
      <c r="D22" s="38"/>
      <c r="E22" s="35"/>
      <c r="F22" s="35"/>
      <c r="G22" s="35"/>
      <c r="H22" s="35"/>
      <c r="I22" s="35"/>
      <c r="J22" s="38"/>
      <c r="K22" s="35"/>
      <c r="L22" s="35"/>
      <c r="M22" s="35"/>
      <c r="N22" s="35"/>
      <c r="O22" s="35"/>
      <c r="P22" s="38"/>
      <c r="Q22" s="35"/>
      <c r="R22" s="35"/>
      <c r="S22" s="35"/>
      <c r="T22" s="35"/>
      <c r="U22" s="35"/>
      <c r="V22" s="35"/>
    </row>
    <row r="23" spans="1:22" x14ac:dyDescent="0.3">
      <c r="A23" s="46">
        <v>1.1200000000000001</v>
      </c>
      <c r="B23" s="40" t="s">
        <v>96</v>
      </c>
      <c r="C23" s="5" t="s">
        <v>92</v>
      </c>
      <c r="D23" s="38"/>
      <c r="E23" s="35"/>
      <c r="F23" s="35"/>
      <c r="G23" s="35"/>
      <c r="H23" s="35"/>
      <c r="I23" s="35"/>
      <c r="J23" s="38"/>
      <c r="K23" s="35"/>
      <c r="L23" s="35"/>
      <c r="M23" s="35"/>
      <c r="N23" s="35"/>
      <c r="O23" s="35"/>
      <c r="P23" s="38"/>
      <c r="Q23" s="35"/>
      <c r="R23" s="35"/>
      <c r="S23" s="35"/>
      <c r="T23" s="35"/>
      <c r="U23" s="35"/>
      <c r="V23" s="35"/>
    </row>
    <row r="24" spans="1:22" ht="31.5" customHeight="1" x14ac:dyDescent="0.3">
      <c r="A24" s="46">
        <v>1.1299999999999999</v>
      </c>
      <c r="B24" s="40" t="s">
        <v>192</v>
      </c>
      <c r="C24" s="5" t="s">
        <v>60</v>
      </c>
      <c r="D24" s="38"/>
      <c r="E24" s="35"/>
      <c r="F24" s="35"/>
      <c r="G24" s="35"/>
      <c r="H24" s="35"/>
      <c r="I24" s="35"/>
      <c r="J24" s="38"/>
      <c r="K24" s="35"/>
      <c r="L24" s="35"/>
      <c r="M24" s="35"/>
      <c r="N24" s="35"/>
      <c r="O24" s="35"/>
      <c r="P24" s="38"/>
      <c r="Q24" s="35"/>
      <c r="R24" s="35"/>
      <c r="S24" s="35"/>
      <c r="T24" s="35"/>
      <c r="U24" s="35"/>
      <c r="V24" s="35"/>
    </row>
    <row r="25" spans="1:22" x14ac:dyDescent="0.3">
      <c r="A25" s="46">
        <v>1.1399999999999999</v>
      </c>
      <c r="B25" s="40" t="s">
        <v>19</v>
      </c>
      <c r="C25" s="5" t="s">
        <v>37</v>
      </c>
      <c r="D25" s="38"/>
      <c r="E25" s="35"/>
      <c r="F25" s="35"/>
      <c r="G25" s="35"/>
      <c r="H25" s="35"/>
      <c r="I25" s="35"/>
      <c r="J25" s="38"/>
      <c r="K25" s="35"/>
      <c r="L25" s="35"/>
      <c r="M25" s="35"/>
      <c r="N25" s="35"/>
      <c r="O25" s="35"/>
      <c r="P25" s="38"/>
      <c r="Q25" s="35"/>
      <c r="R25" s="35"/>
      <c r="S25" s="35"/>
      <c r="T25" s="35"/>
      <c r="U25" s="35"/>
      <c r="V25" s="35"/>
    </row>
    <row r="26" spans="1:22" x14ac:dyDescent="0.3">
      <c r="A26" s="46">
        <v>1.1499999999999999</v>
      </c>
      <c r="B26" s="40" t="s">
        <v>20</v>
      </c>
      <c r="C26" s="5" t="s">
        <v>37</v>
      </c>
      <c r="D26" s="38"/>
      <c r="E26" s="35"/>
      <c r="F26" s="35"/>
      <c r="G26" s="35"/>
      <c r="H26" s="35"/>
      <c r="I26" s="35"/>
      <c r="J26" s="38"/>
      <c r="K26" s="35"/>
      <c r="L26" s="35"/>
      <c r="M26" s="35"/>
      <c r="N26" s="35"/>
      <c r="O26" s="35"/>
      <c r="P26" s="38"/>
      <c r="Q26" s="35"/>
      <c r="R26" s="35"/>
      <c r="S26" s="35"/>
      <c r="T26" s="35"/>
      <c r="U26" s="35"/>
      <c r="V26" s="35"/>
    </row>
    <row r="27" spans="1:22" x14ac:dyDescent="0.3">
      <c r="A27" s="46">
        <v>1.1599999999999999</v>
      </c>
      <c r="B27" s="40" t="s">
        <v>21</v>
      </c>
      <c r="C27" s="5" t="s">
        <v>37</v>
      </c>
      <c r="D27" s="38"/>
      <c r="E27" s="35"/>
      <c r="F27" s="35"/>
      <c r="G27" s="35"/>
      <c r="H27" s="35"/>
      <c r="I27" s="35"/>
      <c r="J27" s="38"/>
      <c r="K27" s="35"/>
      <c r="L27" s="35"/>
      <c r="M27" s="35"/>
      <c r="N27" s="35"/>
      <c r="O27" s="35"/>
      <c r="P27" s="38"/>
      <c r="Q27" s="35"/>
      <c r="R27" s="35"/>
      <c r="S27" s="35"/>
      <c r="T27" s="35"/>
      <c r="U27" s="35"/>
      <c r="V27" s="35"/>
    </row>
    <row r="28" spans="1:22" x14ac:dyDescent="0.3">
      <c r="A28" s="46">
        <v>1.17</v>
      </c>
      <c r="B28" s="40" t="s">
        <v>22</v>
      </c>
      <c r="C28" s="5" t="s">
        <v>37</v>
      </c>
      <c r="D28" s="38"/>
      <c r="E28" s="35"/>
      <c r="F28" s="35"/>
      <c r="G28" s="35"/>
      <c r="H28" s="35"/>
      <c r="I28" s="35"/>
      <c r="J28" s="38"/>
      <c r="K28" s="35"/>
      <c r="L28" s="35"/>
      <c r="M28" s="35"/>
      <c r="N28" s="35"/>
      <c r="O28" s="35"/>
      <c r="P28" s="38"/>
      <c r="Q28" s="35"/>
      <c r="R28" s="35"/>
      <c r="S28" s="35"/>
      <c r="T28" s="35"/>
      <c r="U28" s="35"/>
      <c r="V28" s="35"/>
    </row>
    <row r="29" spans="1:22" x14ac:dyDescent="0.3">
      <c r="A29" s="46">
        <v>1.18</v>
      </c>
      <c r="B29" s="40" t="s">
        <v>23</v>
      </c>
      <c r="C29" s="5" t="s">
        <v>37</v>
      </c>
      <c r="D29" s="38"/>
      <c r="E29" s="35"/>
      <c r="F29" s="35"/>
      <c r="G29" s="35"/>
      <c r="H29" s="35"/>
      <c r="I29" s="35"/>
      <c r="J29" s="38"/>
      <c r="K29" s="35"/>
      <c r="L29" s="35"/>
      <c r="M29" s="35"/>
      <c r="N29" s="35"/>
      <c r="O29" s="35"/>
      <c r="P29" s="38"/>
      <c r="Q29" s="35"/>
      <c r="R29" s="35"/>
      <c r="S29" s="35"/>
      <c r="T29" s="35"/>
      <c r="U29" s="35"/>
      <c r="V29" s="35"/>
    </row>
    <row r="30" spans="1:22" x14ac:dyDescent="0.3">
      <c r="A30" s="46">
        <v>1.19</v>
      </c>
      <c r="B30" s="40" t="s">
        <v>24</v>
      </c>
      <c r="C30" s="5" t="s">
        <v>37</v>
      </c>
      <c r="D30" s="38"/>
      <c r="E30" s="35"/>
      <c r="F30" s="35"/>
      <c r="G30" s="35"/>
      <c r="H30" s="35"/>
      <c r="I30" s="35"/>
      <c r="J30" s="38"/>
      <c r="K30" s="35"/>
      <c r="L30" s="35"/>
      <c r="M30" s="35"/>
      <c r="N30" s="35"/>
      <c r="O30" s="35"/>
      <c r="P30" s="38"/>
      <c r="Q30" s="35"/>
      <c r="R30" s="35"/>
      <c r="S30" s="35"/>
      <c r="T30" s="35"/>
      <c r="U30" s="35"/>
      <c r="V30" s="35"/>
    </row>
    <row r="31" spans="1:22" x14ac:dyDescent="0.3">
      <c r="A31" s="39"/>
      <c r="B31" s="40"/>
      <c r="C31" s="4"/>
      <c r="D31" s="38"/>
      <c r="E31" s="35"/>
      <c r="F31" s="35"/>
      <c r="G31" s="35"/>
      <c r="H31" s="35"/>
      <c r="I31" s="35"/>
      <c r="J31" s="38"/>
      <c r="K31" s="35"/>
      <c r="L31" s="35"/>
      <c r="M31" s="35"/>
      <c r="N31" s="35"/>
      <c r="O31" s="35"/>
      <c r="P31" s="38"/>
      <c r="Q31" s="35"/>
      <c r="R31" s="35"/>
      <c r="S31" s="35"/>
      <c r="T31" s="35"/>
      <c r="U31" s="35"/>
      <c r="V31" s="35"/>
    </row>
    <row r="32" spans="1:22" x14ac:dyDescent="0.3">
      <c r="A32" s="143" t="s">
        <v>86</v>
      </c>
      <c r="B32" s="144"/>
      <c r="C32" s="145"/>
      <c r="D32" s="38"/>
      <c r="E32" s="35"/>
      <c r="F32" s="35"/>
      <c r="G32" s="35"/>
      <c r="H32" s="35"/>
      <c r="I32" s="35"/>
      <c r="J32" s="38"/>
      <c r="K32" s="35"/>
      <c r="L32" s="35"/>
      <c r="M32" s="35"/>
      <c r="N32" s="35"/>
      <c r="O32" s="35"/>
      <c r="P32" s="38"/>
      <c r="Q32" s="35"/>
      <c r="R32" s="35"/>
      <c r="S32" s="35"/>
      <c r="T32" s="35"/>
      <c r="U32" s="35"/>
      <c r="V32" s="35"/>
    </row>
    <row r="33" spans="1:22" ht="42" x14ac:dyDescent="0.3">
      <c r="A33" s="50">
        <v>2</v>
      </c>
      <c r="B33" s="47" t="s">
        <v>193</v>
      </c>
      <c r="C33" s="47"/>
      <c r="D33" s="38"/>
      <c r="E33" s="35"/>
      <c r="F33" s="35"/>
      <c r="G33" s="35"/>
      <c r="H33" s="35"/>
      <c r="I33" s="35"/>
      <c r="J33" s="38"/>
      <c r="K33" s="35"/>
      <c r="L33" s="35"/>
      <c r="M33" s="35"/>
      <c r="N33" s="35"/>
      <c r="O33" s="35"/>
      <c r="P33" s="38"/>
      <c r="Q33" s="35"/>
      <c r="R33" s="35"/>
      <c r="S33" s="35"/>
      <c r="T33" s="35"/>
      <c r="U33" s="35"/>
      <c r="V33" s="35"/>
    </row>
    <row r="34" spans="1:22" x14ac:dyDescent="0.3">
      <c r="A34" s="48">
        <v>2.1</v>
      </c>
      <c r="B34" s="95" t="s">
        <v>182</v>
      </c>
      <c r="C34" s="5" t="s">
        <v>92</v>
      </c>
      <c r="D34" s="38"/>
      <c r="E34" s="35"/>
      <c r="F34" s="35"/>
      <c r="G34" s="35"/>
      <c r="H34" s="35"/>
      <c r="I34" s="35"/>
      <c r="J34" s="38"/>
      <c r="K34" s="35"/>
      <c r="L34" s="35"/>
      <c r="M34" s="35"/>
      <c r="N34" s="35"/>
      <c r="O34" s="35"/>
      <c r="P34" s="38"/>
      <c r="Q34" s="35"/>
      <c r="R34" s="35"/>
      <c r="S34" s="35"/>
      <c r="T34" s="35"/>
      <c r="U34" s="35"/>
      <c r="V34" s="35"/>
    </row>
    <row r="35" spans="1:22" x14ac:dyDescent="0.3">
      <c r="A35" s="48">
        <v>2.2000000000000002</v>
      </c>
      <c r="B35" s="2" t="s">
        <v>194</v>
      </c>
      <c r="C35" s="5" t="s">
        <v>92</v>
      </c>
      <c r="D35" s="34"/>
      <c r="E35" s="35"/>
      <c r="F35" s="35"/>
      <c r="G35" s="35"/>
      <c r="H35" s="35"/>
      <c r="I35" s="35"/>
      <c r="J35" s="34"/>
      <c r="K35" s="35"/>
      <c r="L35" s="35"/>
      <c r="M35" s="35"/>
      <c r="N35" s="35"/>
      <c r="O35" s="35"/>
      <c r="P35" s="38"/>
      <c r="Q35" s="35"/>
      <c r="R35" s="35"/>
      <c r="S35" s="35"/>
      <c r="T35" s="35"/>
      <c r="U35" s="35"/>
      <c r="V35" s="35"/>
    </row>
    <row r="36" spans="1:22" x14ac:dyDescent="0.3">
      <c r="A36" s="48">
        <v>2.2999999999999998</v>
      </c>
      <c r="B36" s="2" t="s">
        <v>195</v>
      </c>
      <c r="C36" s="5" t="s">
        <v>92</v>
      </c>
      <c r="D36" s="34"/>
      <c r="E36" s="35"/>
      <c r="F36" s="35"/>
      <c r="G36" s="35"/>
      <c r="H36" s="35"/>
      <c r="I36" s="35"/>
      <c r="J36" s="34"/>
      <c r="K36" s="35"/>
      <c r="L36" s="35"/>
      <c r="M36" s="35"/>
      <c r="N36" s="35"/>
      <c r="O36" s="35"/>
      <c r="P36" s="38"/>
      <c r="Q36" s="35"/>
      <c r="R36" s="35"/>
      <c r="S36" s="35"/>
      <c r="T36" s="35"/>
      <c r="U36" s="35"/>
      <c r="V36" s="35"/>
    </row>
    <row r="37" spans="1:22" x14ac:dyDescent="0.3">
      <c r="A37" s="48">
        <v>2.4</v>
      </c>
      <c r="B37" s="2" t="s">
        <v>98</v>
      </c>
      <c r="C37" s="5" t="s">
        <v>26</v>
      </c>
      <c r="D37" s="34"/>
      <c r="E37" s="35"/>
      <c r="F37" s="35"/>
      <c r="G37" s="35"/>
      <c r="H37" s="35"/>
      <c r="I37" s="35"/>
      <c r="J37" s="34"/>
      <c r="K37" s="35"/>
      <c r="L37" s="35"/>
      <c r="M37" s="35"/>
      <c r="N37" s="35"/>
      <c r="O37" s="35"/>
      <c r="P37" s="38"/>
      <c r="Q37" s="35"/>
      <c r="R37" s="35"/>
      <c r="S37" s="35"/>
      <c r="T37" s="35"/>
      <c r="U37" s="35"/>
      <c r="V37" s="35"/>
    </row>
    <row r="38" spans="1:22" x14ac:dyDescent="0.3">
      <c r="A38" s="48">
        <v>2.5</v>
      </c>
      <c r="B38" s="2" t="s">
        <v>93</v>
      </c>
      <c r="C38" s="5" t="s">
        <v>60</v>
      </c>
      <c r="D38" s="34"/>
      <c r="E38" s="35"/>
      <c r="F38" s="35"/>
      <c r="G38" s="35"/>
      <c r="H38" s="35"/>
      <c r="I38" s="35"/>
      <c r="J38" s="34"/>
      <c r="K38" s="35"/>
      <c r="L38" s="35"/>
      <c r="M38" s="35"/>
      <c r="N38" s="35"/>
      <c r="O38" s="35"/>
      <c r="P38" s="38"/>
      <c r="Q38" s="35"/>
      <c r="R38" s="35"/>
      <c r="S38" s="35"/>
      <c r="T38" s="35"/>
      <c r="U38" s="35"/>
      <c r="V38" s="35"/>
    </row>
    <row r="39" spans="1:22" ht="26" x14ac:dyDescent="0.3">
      <c r="A39" s="48">
        <v>2.6</v>
      </c>
      <c r="B39" s="2" t="s">
        <v>27</v>
      </c>
      <c r="C39" s="5" t="s">
        <v>37</v>
      </c>
      <c r="D39" s="34"/>
      <c r="E39" s="35"/>
      <c r="F39" s="35"/>
      <c r="G39" s="35"/>
      <c r="H39" s="35"/>
      <c r="I39" s="35"/>
      <c r="J39" s="34"/>
      <c r="K39" s="35"/>
      <c r="L39" s="35"/>
      <c r="M39" s="35"/>
      <c r="N39" s="35"/>
      <c r="O39" s="35"/>
      <c r="P39" s="38"/>
      <c r="Q39" s="35"/>
      <c r="R39" s="35"/>
      <c r="S39" s="35"/>
      <c r="T39" s="35"/>
      <c r="U39" s="35"/>
      <c r="V39" s="35"/>
    </row>
    <row r="40" spans="1:22" x14ac:dyDescent="0.3">
      <c r="A40" s="48">
        <v>2.7</v>
      </c>
      <c r="B40" s="2" t="s">
        <v>29</v>
      </c>
      <c r="C40" s="4" t="s">
        <v>94</v>
      </c>
      <c r="D40" s="34"/>
      <c r="E40" s="35"/>
      <c r="F40" s="35"/>
      <c r="G40" s="35"/>
      <c r="H40" s="35"/>
      <c r="I40" s="35"/>
      <c r="J40" s="34"/>
      <c r="K40" s="35"/>
      <c r="L40" s="35"/>
      <c r="M40" s="35"/>
      <c r="N40" s="35"/>
      <c r="O40" s="35"/>
      <c r="P40" s="38"/>
      <c r="Q40" s="35"/>
      <c r="R40" s="35"/>
      <c r="S40" s="35"/>
      <c r="T40" s="35"/>
      <c r="U40" s="35"/>
      <c r="V40" s="35"/>
    </row>
    <row r="41" spans="1:22" x14ac:dyDescent="0.3">
      <c r="A41" s="1"/>
      <c r="B41" s="2"/>
      <c r="C41" s="5"/>
      <c r="D41" s="34"/>
      <c r="E41" s="35"/>
      <c r="F41" s="35"/>
      <c r="G41" s="35"/>
      <c r="H41" s="35"/>
      <c r="I41" s="35"/>
      <c r="J41" s="34"/>
      <c r="K41" s="35"/>
      <c r="L41" s="35"/>
      <c r="M41" s="35"/>
      <c r="N41" s="35"/>
      <c r="O41" s="35"/>
      <c r="P41" s="34"/>
      <c r="Q41" s="35"/>
      <c r="R41" s="35"/>
      <c r="S41" s="35"/>
      <c r="T41" s="35"/>
      <c r="U41" s="35"/>
      <c r="V41" s="35"/>
    </row>
    <row r="42" spans="1:22" x14ac:dyDescent="0.3">
      <c r="A42" s="143" t="s">
        <v>87</v>
      </c>
      <c r="B42" s="144"/>
      <c r="C42" s="145"/>
      <c r="D42" s="38"/>
      <c r="E42" s="35"/>
      <c r="F42" s="35"/>
      <c r="G42" s="35"/>
      <c r="H42" s="35"/>
      <c r="I42" s="35"/>
      <c r="J42" s="38"/>
      <c r="K42" s="35"/>
      <c r="L42" s="35"/>
      <c r="M42" s="35"/>
      <c r="N42" s="35"/>
      <c r="O42" s="35"/>
      <c r="P42" s="38"/>
      <c r="Q42" s="35"/>
      <c r="R42" s="35"/>
      <c r="S42" s="35"/>
      <c r="T42" s="35"/>
      <c r="U42" s="35"/>
      <c r="V42" s="35"/>
    </row>
    <row r="43" spans="1:22" ht="42" x14ac:dyDescent="0.3">
      <c r="A43" s="26">
        <v>3</v>
      </c>
      <c r="B43" s="25" t="s">
        <v>196</v>
      </c>
      <c r="C43" s="25"/>
      <c r="D43" s="34"/>
      <c r="E43" s="35"/>
      <c r="F43" s="35"/>
      <c r="G43" s="35"/>
      <c r="H43" s="35"/>
      <c r="I43" s="35"/>
      <c r="J43" s="34"/>
      <c r="K43" s="35"/>
      <c r="L43" s="35"/>
      <c r="M43" s="35"/>
      <c r="N43" s="35"/>
      <c r="O43" s="35"/>
      <c r="P43" s="34"/>
      <c r="Q43" s="35"/>
      <c r="R43" s="35"/>
      <c r="S43" s="35"/>
      <c r="T43" s="35"/>
      <c r="U43" s="35"/>
      <c r="V43" s="35"/>
    </row>
    <row r="44" spans="1:22" x14ac:dyDescent="0.3">
      <c r="A44" s="48">
        <v>3.1</v>
      </c>
      <c r="B44" s="95" t="s">
        <v>182</v>
      </c>
      <c r="C44" s="5" t="s">
        <v>92</v>
      </c>
      <c r="D44" s="56"/>
      <c r="E44" s="35"/>
      <c r="F44" s="35"/>
      <c r="G44" s="35"/>
      <c r="H44" s="35"/>
      <c r="I44" s="35"/>
      <c r="J44" s="56"/>
      <c r="K44" s="35"/>
      <c r="L44" s="35"/>
      <c r="M44" s="35"/>
      <c r="N44" s="35"/>
      <c r="O44" s="35"/>
      <c r="P44" s="66"/>
      <c r="Q44" s="35"/>
      <c r="R44" s="35"/>
      <c r="S44" s="35"/>
      <c r="T44" s="35"/>
      <c r="U44" s="35"/>
      <c r="V44" s="35"/>
    </row>
    <row r="45" spans="1:22" x14ac:dyDescent="0.3">
      <c r="A45" s="48">
        <v>3.2</v>
      </c>
      <c r="B45" s="2" t="s">
        <v>194</v>
      </c>
      <c r="C45" s="5" t="s">
        <v>92</v>
      </c>
      <c r="D45" s="34"/>
      <c r="E45" s="35"/>
      <c r="F45" s="35"/>
      <c r="G45" s="35"/>
      <c r="H45" s="35"/>
      <c r="I45" s="35"/>
      <c r="J45" s="34"/>
      <c r="K45" s="35"/>
      <c r="L45" s="35"/>
      <c r="M45" s="35"/>
      <c r="N45" s="35"/>
      <c r="O45" s="35"/>
      <c r="P45" s="38"/>
      <c r="Q45" s="35"/>
      <c r="R45" s="35"/>
      <c r="S45" s="35"/>
      <c r="T45" s="35"/>
      <c r="U45" s="35"/>
      <c r="V45" s="35"/>
    </row>
    <row r="46" spans="1:22" x14ac:dyDescent="0.3">
      <c r="A46" s="48">
        <v>3.3</v>
      </c>
      <c r="B46" s="2" t="s">
        <v>195</v>
      </c>
      <c r="C46" s="5" t="s">
        <v>92</v>
      </c>
      <c r="D46" s="34"/>
      <c r="E46" s="35"/>
      <c r="F46" s="35"/>
      <c r="G46" s="35"/>
      <c r="H46" s="35"/>
      <c r="I46" s="35"/>
      <c r="J46" s="34"/>
      <c r="K46" s="35"/>
      <c r="L46" s="35"/>
      <c r="M46" s="35"/>
      <c r="N46" s="35"/>
      <c r="O46" s="35"/>
      <c r="P46" s="38"/>
      <c r="Q46" s="35"/>
      <c r="R46" s="35"/>
      <c r="S46" s="35"/>
      <c r="T46" s="35"/>
      <c r="U46" s="35"/>
      <c r="V46" s="35"/>
    </row>
    <row r="47" spans="1:22" x14ac:dyDescent="0.3">
      <c r="A47" s="48">
        <v>3.4</v>
      </c>
      <c r="B47" s="2" t="s">
        <v>97</v>
      </c>
      <c r="C47" s="5" t="s">
        <v>26</v>
      </c>
      <c r="D47" s="34"/>
      <c r="E47" s="35"/>
      <c r="F47" s="35"/>
      <c r="G47" s="35"/>
      <c r="H47" s="35"/>
      <c r="I47" s="35"/>
      <c r="J47" s="34"/>
      <c r="K47" s="35"/>
      <c r="L47" s="35"/>
      <c r="M47" s="35"/>
      <c r="N47" s="35"/>
      <c r="O47" s="35"/>
      <c r="P47" s="38"/>
      <c r="Q47" s="35"/>
      <c r="R47" s="35"/>
      <c r="S47" s="35"/>
      <c r="T47" s="35"/>
      <c r="U47" s="35"/>
      <c r="V47" s="35"/>
    </row>
    <row r="48" spans="1:22" x14ac:dyDescent="0.3">
      <c r="A48" s="48">
        <v>3.5</v>
      </c>
      <c r="B48" s="2" t="s">
        <v>93</v>
      </c>
      <c r="C48" s="5" t="s">
        <v>60</v>
      </c>
      <c r="D48" s="34"/>
      <c r="E48" s="35"/>
      <c r="F48" s="35"/>
      <c r="G48" s="35"/>
      <c r="H48" s="35"/>
      <c r="I48" s="35"/>
      <c r="J48" s="34"/>
      <c r="K48" s="35"/>
      <c r="L48" s="35"/>
      <c r="M48" s="35"/>
      <c r="N48" s="35"/>
      <c r="O48" s="35"/>
      <c r="P48" s="38"/>
      <c r="Q48" s="35"/>
      <c r="R48" s="35"/>
      <c r="S48" s="35"/>
      <c r="T48" s="35"/>
      <c r="U48" s="35"/>
      <c r="V48" s="35"/>
    </row>
    <row r="49" spans="1:22" ht="26" x14ac:dyDescent="0.3">
      <c r="A49" s="48">
        <v>3.6</v>
      </c>
      <c r="B49" s="2" t="s">
        <v>27</v>
      </c>
      <c r="C49" s="5" t="s">
        <v>37</v>
      </c>
      <c r="D49" s="56"/>
      <c r="E49" s="35"/>
      <c r="F49" s="35"/>
      <c r="G49" s="35"/>
      <c r="H49" s="35"/>
      <c r="I49" s="35"/>
      <c r="J49" s="56"/>
      <c r="K49" s="35"/>
      <c r="L49" s="35"/>
      <c r="M49" s="35"/>
      <c r="N49" s="35"/>
      <c r="O49" s="35"/>
      <c r="P49" s="66"/>
      <c r="Q49" s="35"/>
      <c r="R49" s="35"/>
      <c r="S49" s="35"/>
      <c r="T49" s="35"/>
      <c r="U49" s="35"/>
      <c r="V49" s="35"/>
    </row>
    <row r="50" spans="1:22" x14ac:dyDescent="0.3">
      <c r="A50" s="48">
        <v>3.7</v>
      </c>
      <c r="B50" s="2" t="s">
        <v>29</v>
      </c>
      <c r="C50" s="4" t="s">
        <v>94</v>
      </c>
      <c r="D50" s="34"/>
      <c r="E50" s="35"/>
      <c r="F50" s="35"/>
      <c r="G50" s="35"/>
      <c r="H50" s="35"/>
      <c r="I50" s="35"/>
      <c r="J50" s="34"/>
      <c r="K50" s="35"/>
      <c r="L50" s="35"/>
      <c r="M50" s="35"/>
      <c r="N50" s="35"/>
      <c r="O50" s="35"/>
      <c r="P50" s="38"/>
      <c r="Q50" s="35"/>
      <c r="R50" s="35"/>
      <c r="S50" s="35"/>
      <c r="T50" s="35"/>
      <c r="U50" s="35"/>
      <c r="V50" s="35"/>
    </row>
    <row r="51" spans="1:22" x14ac:dyDescent="0.3">
      <c r="A51" s="34"/>
      <c r="B51" s="35"/>
      <c r="C51" s="34"/>
      <c r="D51" s="34"/>
      <c r="E51" s="35"/>
      <c r="F51" s="35"/>
      <c r="G51" s="35"/>
      <c r="H51" s="35"/>
      <c r="I51" s="35"/>
      <c r="J51" s="34"/>
      <c r="K51" s="35"/>
      <c r="L51" s="35"/>
      <c r="M51" s="35"/>
      <c r="N51" s="35"/>
      <c r="O51" s="35"/>
      <c r="P51" s="34"/>
      <c r="Q51" s="35"/>
      <c r="R51" s="35"/>
      <c r="S51" s="35"/>
      <c r="T51" s="35"/>
      <c r="U51" s="35"/>
      <c r="V51" s="35"/>
    </row>
    <row r="52" spans="1:22" x14ac:dyDescent="0.3">
      <c r="A52" s="143" t="s">
        <v>85</v>
      </c>
      <c r="B52" s="144"/>
      <c r="C52" s="145"/>
      <c r="D52" s="38"/>
      <c r="E52" s="35"/>
      <c r="F52" s="35"/>
      <c r="G52" s="35"/>
      <c r="H52" s="35"/>
      <c r="I52" s="35"/>
      <c r="J52" s="38"/>
      <c r="K52" s="35"/>
      <c r="L52" s="35"/>
      <c r="M52" s="35"/>
      <c r="N52" s="35"/>
      <c r="O52" s="35"/>
      <c r="P52" s="38"/>
      <c r="Q52" s="35"/>
      <c r="R52" s="35"/>
      <c r="S52" s="35"/>
      <c r="T52" s="35"/>
      <c r="U52" s="35"/>
      <c r="V52" s="35"/>
    </row>
    <row r="53" spans="1:22" ht="67.5" x14ac:dyDescent="0.3">
      <c r="A53" s="26">
        <v>4</v>
      </c>
      <c r="B53" s="49" t="s">
        <v>197</v>
      </c>
      <c r="C53" s="3"/>
      <c r="D53" s="5"/>
      <c r="E53" s="35"/>
      <c r="F53" s="35"/>
      <c r="G53" s="35"/>
      <c r="H53" s="35"/>
      <c r="I53" s="35"/>
      <c r="J53" s="5"/>
      <c r="K53" s="35"/>
      <c r="L53" s="35"/>
      <c r="M53" s="35"/>
      <c r="N53" s="35"/>
      <c r="O53" s="35"/>
      <c r="P53" s="5"/>
      <c r="Q53" s="35"/>
      <c r="R53" s="35"/>
      <c r="S53" s="35"/>
      <c r="T53" s="35"/>
      <c r="U53" s="35"/>
      <c r="V53" s="35"/>
    </row>
    <row r="54" spans="1:22" x14ac:dyDescent="0.3">
      <c r="A54" s="48">
        <v>4.0999999999999996</v>
      </c>
      <c r="B54" s="2" t="s">
        <v>122</v>
      </c>
      <c r="C54" s="5" t="s">
        <v>92</v>
      </c>
      <c r="D54" s="5"/>
      <c r="E54" s="35"/>
      <c r="F54" s="35"/>
      <c r="G54" s="35"/>
      <c r="H54" s="35"/>
      <c r="I54" s="35"/>
      <c r="J54" s="5"/>
      <c r="K54" s="35"/>
      <c r="L54" s="35"/>
      <c r="M54" s="35"/>
      <c r="N54" s="35"/>
      <c r="O54" s="35"/>
      <c r="P54" s="5"/>
      <c r="Q54" s="35"/>
      <c r="R54" s="35"/>
      <c r="S54" s="35"/>
      <c r="T54" s="35"/>
      <c r="U54" s="35"/>
      <c r="V54" s="35"/>
    </row>
    <row r="55" spans="1:22" ht="26" x14ac:dyDescent="0.3">
      <c r="A55" s="48">
        <v>4.2</v>
      </c>
      <c r="B55" s="2" t="s">
        <v>180</v>
      </c>
      <c r="C55" s="5" t="s">
        <v>30</v>
      </c>
      <c r="D55" s="5"/>
      <c r="E55" s="35"/>
      <c r="F55" s="35"/>
      <c r="G55" s="35"/>
      <c r="H55" s="35"/>
      <c r="I55" s="35"/>
      <c r="J55" s="5"/>
      <c r="K55" s="35"/>
      <c r="L55" s="35"/>
      <c r="M55" s="35"/>
      <c r="N55" s="35"/>
      <c r="O55" s="35"/>
      <c r="P55" s="5"/>
      <c r="Q55" s="35"/>
      <c r="R55" s="35"/>
      <c r="S55" s="35"/>
      <c r="T55" s="35"/>
      <c r="U55" s="35"/>
      <c r="V55" s="35"/>
    </row>
    <row r="56" spans="1:22" x14ac:dyDescent="0.3">
      <c r="A56" s="48">
        <v>4.4000000000000004</v>
      </c>
      <c r="B56" s="2" t="s">
        <v>31</v>
      </c>
      <c r="C56" s="5" t="s">
        <v>37</v>
      </c>
      <c r="D56" s="5"/>
      <c r="E56" s="35"/>
      <c r="F56" s="35"/>
      <c r="G56" s="35"/>
      <c r="H56" s="35"/>
      <c r="I56" s="35"/>
      <c r="J56" s="5"/>
      <c r="K56" s="35"/>
      <c r="L56" s="35"/>
      <c r="M56" s="35"/>
      <c r="N56" s="35"/>
      <c r="O56" s="35"/>
      <c r="P56" s="5"/>
      <c r="Q56" s="35"/>
      <c r="R56" s="35"/>
      <c r="S56" s="35"/>
      <c r="T56" s="35"/>
      <c r="U56" s="35"/>
      <c r="V56" s="35"/>
    </row>
    <row r="57" spans="1:22" x14ac:dyDescent="0.3">
      <c r="A57" s="48">
        <v>4.5</v>
      </c>
      <c r="B57" s="2" t="s">
        <v>32</v>
      </c>
      <c r="C57" s="5" t="s">
        <v>37</v>
      </c>
      <c r="D57" s="5"/>
      <c r="E57" s="35"/>
      <c r="F57" s="35"/>
      <c r="G57" s="35"/>
      <c r="H57" s="35"/>
      <c r="I57" s="35"/>
      <c r="J57" s="5"/>
      <c r="K57" s="35"/>
      <c r="L57" s="35"/>
      <c r="M57" s="35"/>
      <c r="N57" s="35"/>
      <c r="O57" s="35"/>
      <c r="P57" s="5"/>
      <c r="Q57" s="35"/>
      <c r="R57" s="35"/>
      <c r="S57" s="35"/>
      <c r="T57" s="35"/>
      <c r="U57" s="35"/>
      <c r="V57" s="35"/>
    </row>
    <row r="58" spans="1:22" x14ac:dyDescent="0.3">
      <c r="A58" s="48">
        <v>4.5999999999999996</v>
      </c>
      <c r="B58" s="2" t="s">
        <v>183</v>
      </c>
      <c r="C58" s="5" t="s">
        <v>37</v>
      </c>
      <c r="D58" s="5"/>
      <c r="E58" s="35"/>
      <c r="F58" s="35"/>
      <c r="G58" s="35"/>
      <c r="H58" s="35"/>
      <c r="I58" s="35"/>
      <c r="J58" s="5"/>
      <c r="K58" s="35"/>
      <c r="L58" s="35"/>
      <c r="M58" s="35"/>
      <c r="N58" s="35"/>
      <c r="O58" s="35"/>
      <c r="P58" s="5"/>
      <c r="Q58" s="35"/>
      <c r="R58" s="35"/>
      <c r="S58" s="35"/>
      <c r="T58" s="35"/>
      <c r="U58" s="35"/>
      <c r="V58" s="35"/>
    </row>
    <row r="59" spans="1:22" x14ac:dyDescent="0.3">
      <c r="A59" s="48">
        <v>4.7</v>
      </c>
      <c r="B59" s="2" t="s">
        <v>33</v>
      </c>
      <c r="C59" s="5" t="s">
        <v>34</v>
      </c>
      <c r="D59" s="5"/>
      <c r="E59" s="35"/>
      <c r="F59" s="35"/>
      <c r="G59" s="35"/>
      <c r="H59" s="35"/>
      <c r="I59" s="35"/>
      <c r="J59" s="5"/>
      <c r="K59" s="35"/>
      <c r="L59" s="35"/>
      <c r="M59" s="35"/>
      <c r="N59" s="35"/>
      <c r="O59" s="35"/>
      <c r="P59" s="5"/>
      <c r="Q59" s="35"/>
      <c r="R59" s="35"/>
      <c r="S59" s="35"/>
      <c r="T59" s="35"/>
      <c r="U59" s="35"/>
      <c r="V59" s="35"/>
    </row>
    <row r="60" spans="1:22" x14ac:dyDescent="0.3">
      <c r="A60" s="48">
        <v>4.8</v>
      </c>
      <c r="B60" s="2" t="s">
        <v>35</v>
      </c>
      <c r="C60" s="5" t="s">
        <v>92</v>
      </c>
      <c r="D60" s="5"/>
      <c r="E60" s="35"/>
      <c r="F60" s="35"/>
      <c r="G60" s="35"/>
      <c r="H60" s="35"/>
      <c r="I60" s="35"/>
      <c r="J60" s="5"/>
      <c r="K60" s="35"/>
      <c r="L60" s="35"/>
      <c r="M60" s="35"/>
      <c r="N60" s="35"/>
      <c r="O60" s="35"/>
      <c r="P60" s="5"/>
      <c r="Q60" s="35"/>
      <c r="R60" s="35"/>
      <c r="S60" s="35"/>
      <c r="T60" s="35"/>
      <c r="U60" s="35"/>
      <c r="V60" s="35"/>
    </row>
    <row r="61" spans="1:22" x14ac:dyDescent="0.3">
      <c r="A61" s="1"/>
      <c r="B61" s="2"/>
      <c r="C61" s="5"/>
      <c r="D61" s="5"/>
      <c r="E61" s="35"/>
      <c r="F61" s="35"/>
      <c r="G61" s="35"/>
      <c r="H61" s="35"/>
      <c r="I61" s="35"/>
      <c r="J61" s="5"/>
      <c r="K61" s="35"/>
      <c r="L61" s="35"/>
      <c r="M61" s="35"/>
      <c r="N61" s="35"/>
      <c r="O61" s="35"/>
      <c r="P61" s="5"/>
      <c r="Q61" s="35"/>
      <c r="R61" s="35"/>
      <c r="S61" s="35"/>
      <c r="T61" s="35"/>
      <c r="U61" s="35"/>
      <c r="V61" s="35"/>
    </row>
    <row r="62" spans="1:22" x14ac:dyDescent="0.3">
      <c r="A62" s="143" t="s">
        <v>84</v>
      </c>
      <c r="B62" s="144"/>
      <c r="C62" s="145"/>
      <c r="D62" s="38"/>
      <c r="E62" s="35"/>
      <c r="F62" s="35"/>
      <c r="G62" s="35"/>
      <c r="H62" s="35"/>
      <c r="I62" s="35"/>
      <c r="J62" s="38"/>
      <c r="K62" s="35"/>
      <c r="L62" s="35"/>
      <c r="M62" s="35"/>
      <c r="N62" s="35"/>
      <c r="O62" s="35"/>
      <c r="P62" s="38"/>
      <c r="Q62" s="35"/>
      <c r="R62" s="35"/>
      <c r="S62" s="35"/>
      <c r="T62" s="35"/>
      <c r="U62" s="35"/>
      <c r="V62" s="35"/>
    </row>
    <row r="63" spans="1:22" ht="54" x14ac:dyDescent="0.3">
      <c r="A63" s="49"/>
      <c r="B63" s="49" t="s">
        <v>198</v>
      </c>
      <c r="C63" s="3"/>
      <c r="D63" s="5"/>
      <c r="E63" s="35"/>
      <c r="F63" s="35"/>
      <c r="G63" s="35"/>
      <c r="H63" s="35"/>
      <c r="I63" s="35"/>
      <c r="J63" s="5"/>
      <c r="K63" s="35"/>
      <c r="L63" s="35"/>
      <c r="M63" s="35"/>
      <c r="N63" s="35"/>
      <c r="O63" s="35"/>
      <c r="P63" s="5"/>
      <c r="Q63" s="35"/>
      <c r="R63" s="35"/>
      <c r="S63" s="35"/>
      <c r="T63" s="35"/>
      <c r="U63" s="35"/>
      <c r="V63" s="35"/>
    </row>
    <row r="64" spans="1:22" x14ac:dyDescent="0.3">
      <c r="A64" s="48">
        <v>5.0999999999999996</v>
      </c>
      <c r="B64" s="2" t="s">
        <v>121</v>
      </c>
      <c r="C64" s="5" t="s">
        <v>92</v>
      </c>
      <c r="D64" s="5"/>
      <c r="E64" s="35"/>
      <c r="F64" s="35"/>
      <c r="G64" s="35"/>
      <c r="H64" s="35"/>
      <c r="I64" s="35"/>
      <c r="J64" s="5"/>
      <c r="K64" s="35"/>
      <c r="L64" s="35"/>
      <c r="M64" s="35"/>
      <c r="N64" s="35"/>
      <c r="O64" s="35"/>
      <c r="P64" s="67"/>
      <c r="Q64" s="35"/>
      <c r="R64" s="35"/>
      <c r="S64" s="35"/>
      <c r="T64" s="35"/>
      <c r="U64" s="35"/>
      <c r="V64" s="35"/>
    </row>
    <row r="65" spans="1:22" ht="26" x14ac:dyDescent="0.3">
      <c r="A65" s="48">
        <v>5.2</v>
      </c>
      <c r="B65" s="2" t="s">
        <v>180</v>
      </c>
      <c r="C65" s="5" t="s">
        <v>92</v>
      </c>
      <c r="D65" s="5"/>
      <c r="E65" s="35"/>
      <c r="F65" s="35"/>
      <c r="G65" s="35"/>
      <c r="H65" s="35"/>
      <c r="I65" s="35"/>
      <c r="J65" s="5"/>
      <c r="K65" s="35"/>
      <c r="L65" s="35"/>
      <c r="M65" s="35"/>
      <c r="N65" s="35"/>
      <c r="O65" s="35"/>
      <c r="P65" s="67"/>
      <c r="Q65" s="35"/>
      <c r="R65" s="35"/>
      <c r="S65" s="35"/>
      <c r="T65" s="35"/>
      <c r="U65" s="35"/>
      <c r="V65" s="35"/>
    </row>
    <row r="66" spans="1:22" x14ac:dyDescent="0.3">
      <c r="A66" s="48">
        <v>5.3</v>
      </c>
      <c r="B66" s="2" t="s">
        <v>31</v>
      </c>
      <c r="C66" s="5" t="s">
        <v>28</v>
      </c>
      <c r="D66" s="5"/>
      <c r="E66" s="35"/>
      <c r="F66" s="35"/>
      <c r="G66" s="35"/>
      <c r="H66" s="35"/>
      <c r="I66" s="35"/>
      <c r="J66" s="5"/>
      <c r="K66" s="35"/>
      <c r="L66" s="35"/>
      <c r="M66" s="35"/>
      <c r="N66" s="35"/>
      <c r="O66" s="35"/>
      <c r="P66" s="67"/>
      <c r="Q66" s="35"/>
      <c r="R66" s="35"/>
      <c r="S66" s="35"/>
      <c r="T66" s="35"/>
      <c r="U66" s="35"/>
      <c r="V66" s="35"/>
    </row>
    <row r="67" spans="1:22" x14ac:dyDescent="0.3">
      <c r="A67" s="48">
        <v>5.4</v>
      </c>
      <c r="B67" s="2" t="s">
        <v>32</v>
      </c>
      <c r="C67" s="5" t="s">
        <v>28</v>
      </c>
      <c r="D67" s="5"/>
      <c r="E67" s="35"/>
      <c r="F67" s="35"/>
      <c r="G67" s="35"/>
      <c r="H67" s="35"/>
      <c r="I67" s="35"/>
      <c r="J67" s="5"/>
      <c r="K67" s="35"/>
      <c r="L67" s="35"/>
      <c r="M67" s="35"/>
      <c r="N67" s="35"/>
      <c r="O67" s="35"/>
      <c r="P67" s="67"/>
      <c r="Q67" s="35"/>
      <c r="R67" s="35"/>
      <c r="S67" s="35"/>
      <c r="T67" s="35"/>
      <c r="U67" s="35"/>
      <c r="V67" s="35"/>
    </row>
    <row r="68" spans="1:22" x14ac:dyDescent="0.3">
      <c r="A68" s="48">
        <v>5.5</v>
      </c>
      <c r="B68" s="2" t="s">
        <v>183</v>
      </c>
      <c r="C68" s="5" t="s">
        <v>28</v>
      </c>
      <c r="D68" s="5"/>
      <c r="E68" s="35"/>
      <c r="F68" s="35"/>
      <c r="G68" s="35"/>
      <c r="H68" s="35"/>
      <c r="I68" s="35"/>
      <c r="J68" s="5"/>
      <c r="K68" s="35"/>
      <c r="L68" s="35"/>
      <c r="M68" s="35"/>
      <c r="N68" s="35"/>
      <c r="O68" s="35"/>
      <c r="P68" s="67"/>
      <c r="Q68" s="35"/>
      <c r="R68" s="35"/>
      <c r="S68" s="35"/>
      <c r="T68" s="35"/>
      <c r="U68" s="35"/>
      <c r="V68" s="35"/>
    </row>
    <row r="69" spans="1:22" x14ac:dyDescent="0.3">
      <c r="A69" s="48">
        <v>5.6</v>
      </c>
      <c r="B69" s="2" t="s">
        <v>33</v>
      </c>
      <c r="C69" s="5" t="s">
        <v>34</v>
      </c>
      <c r="D69" s="5"/>
      <c r="E69" s="35"/>
      <c r="F69" s="35"/>
      <c r="G69" s="35"/>
      <c r="H69" s="35"/>
      <c r="I69" s="35"/>
      <c r="J69" s="5"/>
      <c r="K69" s="35"/>
      <c r="L69" s="35"/>
      <c r="M69" s="35"/>
      <c r="N69" s="35"/>
      <c r="O69" s="35"/>
      <c r="P69" s="67"/>
      <c r="Q69" s="35"/>
      <c r="R69" s="35"/>
      <c r="S69" s="35"/>
      <c r="T69" s="35"/>
      <c r="U69" s="35"/>
      <c r="V69" s="35"/>
    </row>
    <row r="70" spans="1:22" ht="26" x14ac:dyDescent="0.3">
      <c r="A70" s="48">
        <v>5.7</v>
      </c>
      <c r="B70" s="2" t="s">
        <v>36</v>
      </c>
      <c r="C70" s="5" t="s">
        <v>92</v>
      </c>
      <c r="D70" s="5"/>
      <c r="E70" s="35"/>
      <c r="F70" s="35"/>
      <c r="G70" s="35"/>
      <c r="H70" s="35"/>
      <c r="I70" s="35"/>
      <c r="J70" s="5"/>
      <c r="K70" s="35"/>
      <c r="L70" s="35"/>
      <c r="M70" s="35"/>
      <c r="N70" s="35"/>
      <c r="O70" s="35"/>
      <c r="P70" s="67"/>
      <c r="Q70" s="35"/>
      <c r="R70" s="35"/>
      <c r="S70" s="35"/>
      <c r="T70" s="35"/>
      <c r="U70" s="35"/>
      <c r="V70" s="35"/>
    </row>
    <row r="71" spans="1:22" x14ac:dyDescent="0.3">
      <c r="A71" s="1"/>
      <c r="B71" s="2"/>
      <c r="C71" s="5"/>
      <c r="D71" s="5"/>
      <c r="E71" s="35"/>
      <c r="F71" s="35"/>
      <c r="G71" s="35"/>
      <c r="H71" s="35"/>
      <c r="I71" s="35"/>
      <c r="J71" s="5"/>
      <c r="K71" s="35"/>
      <c r="L71" s="35"/>
      <c r="M71" s="35"/>
      <c r="N71" s="35"/>
      <c r="O71" s="35"/>
      <c r="P71" s="5"/>
      <c r="Q71" s="35"/>
      <c r="R71" s="35"/>
      <c r="S71" s="35"/>
      <c r="T71" s="35"/>
      <c r="U71" s="35"/>
      <c r="V71" s="35"/>
    </row>
    <row r="72" spans="1:22" x14ac:dyDescent="0.3">
      <c r="A72" s="143" t="s">
        <v>83</v>
      </c>
      <c r="B72" s="144"/>
      <c r="C72" s="145"/>
      <c r="D72" s="38"/>
      <c r="E72" s="35"/>
      <c r="F72" s="35"/>
      <c r="G72" s="35"/>
      <c r="H72" s="35"/>
      <c r="I72" s="35"/>
      <c r="J72" s="38"/>
      <c r="K72" s="35"/>
      <c r="L72" s="35"/>
      <c r="M72" s="35"/>
      <c r="N72" s="35"/>
      <c r="O72" s="35"/>
      <c r="P72" s="38"/>
      <c r="Q72" s="35"/>
      <c r="R72" s="35"/>
      <c r="S72" s="35"/>
      <c r="T72" s="35"/>
      <c r="U72" s="35"/>
      <c r="V72" s="35"/>
    </row>
    <row r="73" spans="1:22" ht="54" x14ac:dyDescent="0.3">
      <c r="A73" s="49">
        <v>6</v>
      </c>
      <c r="B73" s="49" t="s">
        <v>199</v>
      </c>
      <c r="C73" s="3"/>
      <c r="D73" s="5"/>
      <c r="E73" s="35"/>
      <c r="F73" s="35"/>
      <c r="G73" s="35"/>
      <c r="H73" s="35"/>
      <c r="I73" s="35"/>
      <c r="J73" s="5"/>
      <c r="K73" s="35"/>
      <c r="L73" s="35"/>
      <c r="M73" s="35"/>
      <c r="N73" s="35"/>
      <c r="O73" s="35"/>
      <c r="P73" s="5"/>
      <c r="Q73" s="35"/>
      <c r="R73" s="35"/>
      <c r="S73" s="35"/>
      <c r="T73" s="35"/>
      <c r="U73" s="35"/>
      <c r="V73" s="35"/>
    </row>
    <row r="74" spans="1:22" x14ac:dyDescent="0.3">
      <c r="A74" s="48">
        <v>6.1</v>
      </c>
      <c r="B74" s="2" t="s">
        <v>120</v>
      </c>
      <c r="C74" s="5" t="s">
        <v>92</v>
      </c>
      <c r="D74" s="5"/>
      <c r="E74" s="35"/>
      <c r="F74" s="35"/>
      <c r="G74" s="35"/>
      <c r="H74" s="35"/>
      <c r="I74" s="35"/>
      <c r="J74" s="5"/>
      <c r="K74" s="35"/>
      <c r="L74" s="35"/>
      <c r="M74" s="35"/>
      <c r="N74" s="35"/>
      <c r="O74" s="35"/>
      <c r="P74" s="67"/>
      <c r="Q74" s="35"/>
      <c r="R74" s="35"/>
      <c r="S74" s="35"/>
      <c r="T74" s="35"/>
      <c r="U74" s="35"/>
      <c r="V74" s="35"/>
    </row>
    <row r="75" spans="1:22" ht="26" x14ac:dyDescent="0.3">
      <c r="A75" s="48">
        <v>6.2</v>
      </c>
      <c r="B75" s="2" t="s">
        <v>180</v>
      </c>
      <c r="C75" s="5" t="s">
        <v>37</v>
      </c>
      <c r="D75" s="5"/>
      <c r="E75" s="35"/>
      <c r="F75" s="35"/>
      <c r="G75" s="35"/>
      <c r="H75" s="35"/>
      <c r="I75" s="35"/>
      <c r="J75" s="5"/>
      <c r="K75" s="35"/>
      <c r="L75" s="35"/>
      <c r="M75" s="35"/>
      <c r="N75" s="35"/>
      <c r="O75" s="35"/>
      <c r="P75" s="67"/>
      <c r="Q75" s="35"/>
      <c r="R75" s="35"/>
      <c r="S75" s="35"/>
      <c r="T75" s="35"/>
      <c r="U75" s="35"/>
      <c r="V75" s="35"/>
    </row>
    <row r="76" spans="1:22" x14ac:dyDescent="0.3">
      <c r="A76" s="48">
        <v>6.3</v>
      </c>
      <c r="B76" s="2" t="s">
        <v>31</v>
      </c>
      <c r="C76" s="5" t="s">
        <v>28</v>
      </c>
      <c r="D76" s="5"/>
      <c r="E76" s="35"/>
      <c r="F76" s="35"/>
      <c r="G76" s="35"/>
      <c r="H76" s="35"/>
      <c r="I76" s="35"/>
      <c r="J76" s="5"/>
      <c r="K76" s="35"/>
      <c r="L76" s="35"/>
      <c r="M76" s="35"/>
      <c r="N76" s="35"/>
      <c r="O76" s="35"/>
      <c r="P76" s="67"/>
      <c r="Q76" s="35"/>
      <c r="R76" s="35"/>
      <c r="S76" s="35"/>
      <c r="T76" s="35"/>
      <c r="U76" s="35"/>
      <c r="V76" s="35"/>
    </row>
    <row r="77" spans="1:22" x14ac:dyDescent="0.3">
      <c r="A77" s="48">
        <v>6.4</v>
      </c>
      <c r="B77" s="2" t="s">
        <v>32</v>
      </c>
      <c r="C77" s="5" t="s">
        <v>28</v>
      </c>
      <c r="D77" s="5"/>
      <c r="E77" s="35"/>
      <c r="F77" s="35"/>
      <c r="G77" s="35"/>
      <c r="H77" s="35"/>
      <c r="I77" s="35"/>
      <c r="J77" s="5"/>
      <c r="K77" s="35"/>
      <c r="L77" s="35"/>
      <c r="M77" s="35"/>
      <c r="N77" s="35"/>
      <c r="O77" s="35"/>
      <c r="P77" s="67"/>
      <c r="Q77" s="35"/>
      <c r="R77" s="35"/>
      <c r="S77" s="35"/>
      <c r="T77" s="35"/>
      <c r="U77" s="35"/>
      <c r="V77" s="35"/>
    </row>
    <row r="78" spans="1:22" x14ac:dyDescent="0.3">
      <c r="A78" s="48">
        <v>6.5</v>
      </c>
      <c r="B78" s="2" t="s">
        <v>183</v>
      </c>
      <c r="C78" s="5" t="s">
        <v>28</v>
      </c>
      <c r="D78" s="5"/>
      <c r="E78" s="35"/>
      <c r="F78" s="35"/>
      <c r="G78" s="35"/>
      <c r="H78" s="35"/>
      <c r="I78" s="35"/>
      <c r="J78" s="5"/>
      <c r="K78" s="35"/>
      <c r="L78" s="35"/>
      <c r="M78" s="35"/>
      <c r="N78" s="35"/>
      <c r="O78" s="35"/>
      <c r="P78" s="67"/>
      <c r="Q78" s="35"/>
      <c r="R78" s="35"/>
      <c r="S78" s="35"/>
      <c r="T78" s="35"/>
      <c r="U78" s="35"/>
      <c r="V78" s="35"/>
    </row>
    <row r="79" spans="1:22" x14ac:dyDescent="0.3">
      <c r="A79" s="48">
        <v>6.6</v>
      </c>
      <c r="B79" s="2" t="s">
        <v>33</v>
      </c>
      <c r="C79" s="5" t="s">
        <v>34</v>
      </c>
      <c r="D79" s="5"/>
      <c r="E79" s="35"/>
      <c r="F79" s="35"/>
      <c r="G79" s="35"/>
      <c r="H79" s="35"/>
      <c r="I79" s="35"/>
      <c r="J79" s="5"/>
      <c r="K79" s="35"/>
      <c r="L79" s="35"/>
      <c r="M79" s="35"/>
      <c r="N79" s="35"/>
      <c r="O79" s="35"/>
      <c r="P79" s="67"/>
      <c r="Q79" s="35"/>
      <c r="R79" s="35"/>
      <c r="S79" s="35"/>
      <c r="T79" s="35"/>
      <c r="U79" s="35"/>
      <c r="V79" s="35"/>
    </row>
    <row r="80" spans="1:22" ht="26" x14ac:dyDescent="0.3">
      <c r="A80" s="48">
        <v>6.7</v>
      </c>
      <c r="B80" s="2" t="s">
        <v>38</v>
      </c>
      <c r="C80" s="5" t="s">
        <v>92</v>
      </c>
      <c r="D80" s="5"/>
      <c r="E80" s="35"/>
      <c r="F80" s="35"/>
      <c r="G80" s="35"/>
      <c r="H80" s="35"/>
      <c r="I80" s="35"/>
      <c r="J80" s="5"/>
      <c r="K80" s="35"/>
      <c r="L80" s="35"/>
      <c r="M80" s="35"/>
      <c r="N80" s="35"/>
      <c r="O80" s="35"/>
      <c r="P80" s="67"/>
      <c r="Q80" s="35"/>
      <c r="R80" s="35"/>
      <c r="S80" s="35"/>
      <c r="T80" s="35"/>
      <c r="U80" s="35"/>
      <c r="V80" s="35"/>
    </row>
    <row r="81" spans="1:22" x14ac:dyDescent="0.3">
      <c r="A81" s="1"/>
      <c r="B81" s="2"/>
      <c r="C81" s="5"/>
      <c r="D81" s="5"/>
      <c r="E81" s="35"/>
      <c r="F81" s="35"/>
      <c r="G81" s="35"/>
      <c r="H81" s="35"/>
      <c r="I81" s="35"/>
      <c r="J81" s="5"/>
      <c r="K81" s="35"/>
      <c r="L81" s="35"/>
      <c r="M81" s="35"/>
      <c r="N81" s="35"/>
      <c r="O81" s="35"/>
      <c r="P81" s="5"/>
      <c r="Q81" s="35"/>
      <c r="R81" s="35"/>
      <c r="S81" s="35"/>
      <c r="T81" s="35"/>
      <c r="U81" s="35"/>
      <c r="V81" s="35"/>
    </row>
    <row r="82" spans="1:22" x14ac:dyDescent="0.3">
      <c r="A82" s="143" t="s">
        <v>88</v>
      </c>
      <c r="B82" s="144"/>
      <c r="C82" s="145"/>
      <c r="D82" s="38"/>
      <c r="E82" s="35"/>
      <c r="F82" s="35"/>
      <c r="G82" s="35"/>
      <c r="H82" s="35"/>
      <c r="I82" s="35"/>
      <c r="J82" s="38"/>
      <c r="K82" s="35"/>
      <c r="L82" s="35"/>
      <c r="M82" s="35"/>
      <c r="N82" s="35"/>
      <c r="O82" s="35"/>
      <c r="P82" s="38"/>
      <c r="Q82" s="35"/>
      <c r="R82" s="35"/>
      <c r="S82" s="35"/>
      <c r="T82" s="35"/>
      <c r="U82" s="35"/>
      <c r="V82" s="35"/>
    </row>
    <row r="83" spans="1:22" s="9" customFormat="1" x14ac:dyDescent="0.3">
      <c r="A83" s="138" t="s">
        <v>89</v>
      </c>
      <c r="B83" s="139"/>
      <c r="C83" s="140"/>
      <c r="D83" s="52"/>
      <c r="E83" s="36"/>
      <c r="F83" s="36"/>
      <c r="G83" s="36"/>
      <c r="H83" s="36"/>
      <c r="I83" s="36"/>
      <c r="J83" s="52"/>
      <c r="K83" s="36"/>
      <c r="L83" s="36"/>
      <c r="M83" s="36"/>
      <c r="N83" s="36"/>
      <c r="O83" s="36"/>
      <c r="P83" s="52"/>
      <c r="Q83" s="36"/>
      <c r="R83" s="36"/>
      <c r="S83" s="36"/>
      <c r="T83" s="36"/>
      <c r="U83" s="36"/>
      <c r="V83" s="36"/>
    </row>
    <row r="84" spans="1:22" ht="5.5" customHeight="1" x14ac:dyDescent="0.3"/>
    <row r="85" spans="1:22" ht="50.5" customHeight="1" x14ac:dyDescent="0.3">
      <c r="A85" s="123" t="s">
        <v>201</v>
      </c>
      <c r="B85" s="123"/>
      <c r="C85" s="123"/>
      <c r="D85" s="123"/>
      <c r="E85" s="123"/>
      <c r="F85" s="123"/>
      <c r="G85" s="123"/>
      <c r="H85" s="123"/>
      <c r="I85" s="123"/>
      <c r="J85" s="123"/>
      <c r="K85" s="123"/>
      <c r="L85" s="123"/>
      <c r="M85" s="123"/>
      <c r="N85" s="123"/>
      <c r="O85" s="123"/>
      <c r="P85" s="123"/>
      <c r="Q85" s="123"/>
      <c r="R85" s="123"/>
      <c r="S85" s="123"/>
      <c r="T85" s="123"/>
      <c r="U85" s="123"/>
      <c r="V85" s="123"/>
    </row>
    <row r="86" spans="1:22" ht="17" customHeight="1" x14ac:dyDescent="0.35">
      <c r="A86" s="123"/>
      <c r="B86" s="152"/>
      <c r="C86" s="152"/>
      <c r="D86" s="152"/>
      <c r="E86" s="152"/>
      <c r="F86" s="152"/>
      <c r="G86" s="152"/>
      <c r="H86" s="152"/>
      <c r="I86" s="152"/>
      <c r="J86" s="152"/>
      <c r="K86" s="152"/>
      <c r="L86" s="152"/>
      <c r="M86" s="152"/>
      <c r="N86" s="152"/>
      <c r="O86" s="152"/>
      <c r="P86" s="152"/>
      <c r="Q86" s="152"/>
      <c r="R86" s="152"/>
      <c r="S86" s="152"/>
      <c r="T86" s="152"/>
      <c r="U86" s="152"/>
      <c r="V86" s="152"/>
    </row>
  </sheetData>
  <mergeCells count="43">
    <mergeCell ref="A85:V85"/>
    <mergeCell ref="A42:C42"/>
    <mergeCell ref="A52:C52"/>
    <mergeCell ref="A62:C62"/>
    <mergeCell ref="A72:C72"/>
    <mergeCell ref="A82:C82"/>
    <mergeCell ref="A83:C83"/>
    <mergeCell ref="S6:T6"/>
    <mergeCell ref="Q7:Q8"/>
    <mergeCell ref="R7:R8"/>
    <mergeCell ref="S7:S8"/>
    <mergeCell ref="T7:T8"/>
    <mergeCell ref="J6:J8"/>
    <mergeCell ref="K6:L6"/>
    <mergeCell ref="O6:O8"/>
    <mergeCell ref="P6:P8"/>
    <mergeCell ref="Q6:R6"/>
    <mergeCell ref="K7:K8"/>
    <mergeCell ref="M6:N6"/>
    <mergeCell ref="L7:L8"/>
    <mergeCell ref="M7:M8"/>
    <mergeCell ref="N7:N8"/>
    <mergeCell ref="A32:C32"/>
    <mergeCell ref="A9:B9"/>
    <mergeCell ref="E6:F6"/>
    <mergeCell ref="G6:H6"/>
    <mergeCell ref="I6:I8"/>
    <mergeCell ref="A86:V86"/>
    <mergeCell ref="A1:V1"/>
    <mergeCell ref="A3:V3"/>
    <mergeCell ref="A4:A8"/>
    <mergeCell ref="B4:B8"/>
    <mergeCell ref="C4:C8"/>
    <mergeCell ref="D4:I5"/>
    <mergeCell ref="J4:O5"/>
    <mergeCell ref="P4:U5"/>
    <mergeCell ref="V4:V8"/>
    <mergeCell ref="D6:D8"/>
    <mergeCell ref="U6:U8"/>
    <mergeCell ref="E7:E8"/>
    <mergeCell ref="F7:F8"/>
    <mergeCell ref="G7:G8"/>
    <mergeCell ref="H7:H8"/>
  </mergeCells>
  <pageMargins left="0.7" right="0.7" top="0.75" bottom="0.75" header="0.3" footer="0.3"/>
  <pageSetup paperSize="8" scale="47"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view="pageBreakPreview" zoomScale="85" zoomScaleNormal="50" zoomScaleSheetLayoutView="85" workbookViewId="0">
      <selection activeCell="R13" sqref="R13:S22"/>
    </sheetView>
  </sheetViews>
  <sheetFormatPr defaultColWidth="9.1796875" defaultRowHeight="15.5" x14ac:dyDescent="0.35"/>
  <cols>
    <col min="1" max="1" width="9.1796875" style="10"/>
    <col min="2" max="2" width="48" style="10" customWidth="1"/>
    <col min="3" max="3" width="10.7265625" style="10" customWidth="1"/>
    <col min="4" max="4" width="10.7265625" style="55" customWidth="1"/>
    <col min="5" max="5" width="10.7265625" style="10" customWidth="1"/>
    <col min="6" max="6" width="20.7265625" style="10" customWidth="1"/>
    <col min="7" max="7" width="10.7265625" style="55" customWidth="1"/>
    <col min="8" max="8" width="10.7265625" style="10" customWidth="1"/>
    <col min="9" max="9" width="20.7265625" style="10" customWidth="1"/>
    <col min="10" max="10" width="10.7265625" style="55" customWidth="1"/>
    <col min="11" max="11" width="10.7265625" style="10" customWidth="1"/>
    <col min="12" max="13" width="20.7265625" style="10" customWidth="1"/>
    <col min="14" max="16384" width="9.1796875" style="10"/>
  </cols>
  <sheetData>
    <row r="1" spans="1:14" ht="35.25" customHeight="1" x14ac:dyDescent="0.35">
      <c r="A1" s="173" t="s">
        <v>71</v>
      </c>
      <c r="B1" s="173"/>
      <c r="C1" s="173"/>
      <c r="D1" s="173"/>
      <c r="E1" s="173"/>
      <c r="F1" s="173"/>
      <c r="G1" s="173"/>
      <c r="H1" s="173"/>
      <c r="I1" s="173"/>
      <c r="J1" s="173"/>
      <c r="K1" s="173"/>
      <c r="L1" s="173"/>
      <c r="M1" s="173"/>
    </row>
    <row r="2" spans="1:14" ht="23.25" customHeight="1" x14ac:dyDescent="0.35">
      <c r="A2" s="155" t="s">
        <v>172</v>
      </c>
      <c r="B2" s="155"/>
      <c r="C2" s="155"/>
      <c r="D2" s="155"/>
      <c r="E2" s="155"/>
      <c r="F2" s="155"/>
      <c r="G2" s="155"/>
      <c r="H2" s="155"/>
      <c r="I2" s="155"/>
      <c r="J2" s="155"/>
      <c r="K2" s="155"/>
      <c r="L2" s="155"/>
      <c r="M2" s="155"/>
    </row>
    <row r="3" spans="1:14" ht="58.5" customHeight="1" x14ac:dyDescent="0.35">
      <c r="A3" s="174" t="s">
        <v>0</v>
      </c>
      <c r="B3" s="174" t="s">
        <v>1</v>
      </c>
      <c r="C3" s="175" t="s">
        <v>2</v>
      </c>
      <c r="D3" s="167" t="s">
        <v>117</v>
      </c>
      <c r="E3" s="168"/>
      <c r="F3" s="168"/>
      <c r="G3" s="167" t="s">
        <v>116</v>
      </c>
      <c r="H3" s="168"/>
      <c r="I3" s="168"/>
      <c r="J3" s="169" t="s">
        <v>115</v>
      </c>
      <c r="K3" s="170"/>
      <c r="L3" s="170"/>
      <c r="M3" s="76" t="s">
        <v>8</v>
      </c>
    </row>
    <row r="4" spans="1:14" ht="15" customHeight="1" x14ac:dyDescent="0.35">
      <c r="A4" s="174"/>
      <c r="B4" s="174"/>
      <c r="C4" s="176"/>
      <c r="D4" s="74" t="s">
        <v>3</v>
      </c>
      <c r="E4" s="163" t="s">
        <v>39</v>
      </c>
      <c r="F4" s="165" t="s">
        <v>6</v>
      </c>
      <c r="G4" s="74" t="s">
        <v>3</v>
      </c>
      <c r="H4" s="163" t="s">
        <v>39</v>
      </c>
      <c r="I4" s="165" t="s">
        <v>6</v>
      </c>
      <c r="J4" s="74" t="s">
        <v>3</v>
      </c>
      <c r="K4" s="163" t="s">
        <v>39</v>
      </c>
      <c r="L4" s="165" t="s">
        <v>6</v>
      </c>
      <c r="M4" s="77"/>
    </row>
    <row r="5" spans="1:14" s="11" customFormat="1" x14ac:dyDescent="0.35">
      <c r="A5" s="174"/>
      <c r="B5" s="174"/>
      <c r="C5" s="177"/>
      <c r="D5" s="75"/>
      <c r="E5" s="164"/>
      <c r="F5" s="166"/>
      <c r="G5" s="75"/>
      <c r="H5" s="164"/>
      <c r="I5" s="166"/>
      <c r="J5" s="75"/>
      <c r="K5" s="164"/>
      <c r="L5" s="166"/>
      <c r="M5" s="78"/>
    </row>
    <row r="6" spans="1:14" x14ac:dyDescent="0.35">
      <c r="A6" s="162" t="s">
        <v>9</v>
      </c>
      <c r="B6" s="162"/>
      <c r="C6" s="162"/>
      <c r="D6" s="162"/>
      <c r="E6" s="28"/>
      <c r="F6" s="28"/>
      <c r="G6" s="28"/>
      <c r="H6" s="28"/>
      <c r="I6" s="28"/>
      <c r="J6" s="28"/>
      <c r="K6" s="28"/>
      <c r="L6" s="28"/>
      <c r="M6" s="28"/>
    </row>
    <row r="7" spans="1:14" x14ac:dyDescent="0.35">
      <c r="A7" s="28"/>
      <c r="B7" s="28"/>
      <c r="C7" s="28"/>
      <c r="D7" s="53"/>
      <c r="E7" s="28"/>
      <c r="F7" s="28"/>
      <c r="G7" s="53"/>
      <c r="H7" s="28"/>
      <c r="I7" s="28"/>
      <c r="J7" s="53"/>
      <c r="K7" s="28"/>
      <c r="L7" s="28"/>
      <c r="M7" s="28"/>
    </row>
    <row r="8" spans="1:14" ht="25.5" customHeight="1" x14ac:dyDescent="0.35">
      <c r="A8" s="156" t="s">
        <v>72</v>
      </c>
      <c r="B8" s="157"/>
      <c r="C8" s="157"/>
      <c r="D8" s="157"/>
      <c r="E8" s="157"/>
      <c r="F8" s="157"/>
      <c r="G8" s="157"/>
      <c r="H8" s="157"/>
      <c r="I8" s="157"/>
      <c r="J8" s="157"/>
      <c r="K8" s="157"/>
      <c r="L8" s="157"/>
      <c r="M8" s="158"/>
    </row>
    <row r="9" spans="1:14" x14ac:dyDescent="0.35">
      <c r="A9" s="12"/>
      <c r="B9" s="13"/>
      <c r="C9" s="14"/>
      <c r="D9" s="53"/>
      <c r="E9" s="28"/>
      <c r="F9" s="28"/>
      <c r="G9" s="53"/>
      <c r="H9" s="28"/>
      <c r="I9" s="28"/>
      <c r="J9" s="53"/>
      <c r="K9" s="28"/>
      <c r="L9" s="28"/>
      <c r="M9" s="28"/>
    </row>
    <row r="10" spans="1:14" ht="26" x14ac:dyDescent="0.35">
      <c r="A10" s="12">
        <v>1</v>
      </c>
      <c r="B10" s="13" t="s">
        <v>110</v>
      </c>
      <c r="C10" s="15" t="s">
        <v>40</v>
      </c>
      <c r="D10" s="53">
        <f>'B2Plant &amp; Spare_Material_Abroad'!D12</f>
        <v>1748</v>
      </c>
      <c r="E10" s="28"/>
      <c r="F10" s="28"/>
      <c r="G10" s="53">
        <v>350</v>
      </c>
      <c r="H10" s="28"/>
      <c r="I10" s="28"/>
      <c r="J10" s="53">
        <f>D10+G10</f>
        <v>2098</v>
      </c>
      <c r="K10" s="28"/>
      <c r="L10" s="28"/>
      <c r="M10" s="28"/>
    </row>
    <row r="11" spans="1:14" ht="26" x14ac:dyDescent="0.35">
      <c r="A11" s="12">
        <v>2</v>
      </c>
      <c r="B11" s="13" t="s">
        <v>109</v>
      </c>
      <c r="C11" s="15" t="s">
        <v>41</v>
      </c>
      <c r="D11" s="53">
        <f>ROUNDUP('B2Plant &amp; Spare_Material_Abroad'!D13/3,0)</f>
        <v>110</v>
      </c>
      <c r="E11" s="28"/>
      <c r="F11" s="28"/>
      <c r="G11" s="53">
        <v>31</v>
      </c>
      <c r="H11" s="28"/>
      <c r="I11" s="28"/>
      <c r="J11" s="53">
        <f>D11+G11</f>
        <v>141</v>
      </c>
      <c r="K11" s="28"/>
      <c r="L11" s="28"/>
      <c r="M11" s="28"/>
    </row>
    <row r="12" spans="1:14" x14ac:dyDescent="0.35">
      <c r="A12" s="12">
        <v>3</v>
      </c>
      <c r="B12" s="13" t="s">
        <v>95</v>
      </c>
      <c r="C12" s="14" t="s">
        <v>42</v>
      </c>
      <c r="D12" s="53">
        <f>'B2Plant &amp; Spare_Material_Abroad'!D21</f>
        <v>700</v>
      </c>
      <c r="E12" s="28"/>
      <c r="F12" s="28"/>
      <c r="G12" s="53">
        <v>140</v>
      </c>
      <c r="H12" s="28"/>
      <c r="I12" s="28"/>
      <c r="J12" s="53">
        <f>D12+G12</f>
        <v>840</v>
      </c>
      <c r="K12" s="28"/>
      <c r="L12" s="28"/>
      <c r="M12" s="28"/>
    </row>
    <row r="13" spans="1:14" ht="26" x14ac:dyDescent="0.35">
      <c r="A13" s="12">
        <v>4</v>
      </c>
      <c r="B13" s="13" t="s">
        <v>43</v>
      </c>
      <c r="C13" s="14" t="s">
        <v>37</v>
      </c>
      <c r="D13" s="53">
        <f>ROUNDUP(D11*0.1,0)</f>
        <v>11</v>
      </c>
      <c r="E13" s="28"/>
      <c r="F13" s="28"/>
      <c r="G13" s="53">
        <v>4</v>
      </c>
      <c r="H13" s="28"/>
      <c r="I13" s="28"/>
      <c r="J13" s="53">
        <f>D13+G13</f>
        <v>15</v>
      </c>
      <c r="K13" s="28"/>
      <c r="L13" s="28"/>
      <c r="M13" s="28"/>
    </row>
    <row r="14" spans="1:14" ht="26" x14ac:dyDescent="0.35">
      <c r="A14" s="12">
        <v>5</v>
      </c>
      <c r="B14" s="13" t="s">
        <v>44</v>
      </c>
      <c r="C14" s="14" t="s">
        <v>45</v>
      </c>
      <c r="D14" s="53">
        <f>ROUNDUP(D12*0.1,0)</f>
        <v>70</v>
      </c>
      <c r="E14" s="28"/>
      <c r="F14" s="28"/>
      <c r="G14" s="53">
        <v>14</v>
      </c>
      <c r="H14" s="28"/>
      <c r="I14" s="28"/>
      <c r="J14" s="53">
        <f>D14+G14</f>
        <v>84</v>
      </c>
      <c r="K14" s="28"/>
      <c r="L14" s="28"/>
      <c r="M14" s="28"/>
    </row>
    <row r="15" spans="1:14" x14ac:dyDescent="0.35">
      <c r="A15" s="12"/>
      <c r="B15" s="13"/>
      <c r="C15" s="14"/>
      <c r="D15" s="53"/>
      <c r="E15" s="28"/>
      <c r="F15" s="28"/>
      <c r="G15" s="53"/>
      <c r="H15" s="28"/>
      <c r="I15" s="28"/>
      <c r="J15" s="53"/>
      <c r="K15" s="28"/>
      <c r="L15" s="28"/>
      <c r="M15" s="28"/>
    </row>
    <row r="16" spans="1:14" s="43" customFormat="1" x14ac:dyDescent="0.35">
      <c r="A16" s="153" t="s">
        <v>86</v>
      </c>
      <c r="B16" s="154"/>
      <c r="C16" s="42"/>
      <c r="D16" s="54"/>
      <c r="E16" s="42"/>
      <c r="F16" s="42"/>
      <c r="G16" s="54"/>
      <c r="H16" s="42"/>
      <c r="I16" s="42"/>
      <c r="J16" s="54"/>
      <c r="K16" s="42"/>
      <c r="L16" s="42"/>
      <c r="M16" s="42"/>
      <c r="N16" s="10"/>
    </row>
    <row r="17" spans="1:14" x14ac:dyDescent="0.35">
      <c r="A17" s="159" t="s">
        <v>73</v>
      </c>
      <c r="B17" s="160"/>
      <c r="C17" s="160"/>
      <c r="D17" s="160"/>
      <c r="E17" s="160"/>
      <c r="F17" s="160"/>
      <c r="G17" s="160"/>
      <c r="H17" s="160"/>
      <c r="I17" s="160"/>
      <c r="J17" s="160"/>
      <c r="K17" s="160"/>
      <c r="L17" s="160"/>
      <c r="M17" s="161"/>
    </row>
    <row r="18" spans="1:14" ht="26" x14ac:dyDescent="0.35">
      <c r="A18" s="12">
        <v>1</v>
      </c>
      <c r="B18" s="13" t="s">
        <v>113</v>
      </c>
      <c r="C18" s="14" t="s">
        <v>26</v>
      </c>
      <c r="D18" s="53">
        <f>'B2Plant &amp; Spare_Material_Abroad'!D37</f>
        <v>65</v>
      </c>
      <c r="E18" s="28"/>
      <c r="F18" s="28"/>
      <c r="G18" s="53">
        <v>13</v>
      </c>
      <c r="H18" s="28"/>
      <c r="I18" s="28"/>
      <c r="J18" s="53">
        <f>D18+G18</f>
        <v>78</v>
      </c>
      <c r="K18" s="28"/>
      <c r="L18" s="28"/>
      <c r="M18" s="28"/>
    </row>
    <row r="19" spans="1:14" ht="26" x14ac:dyDescent="0.35">
      <c r="A19" s="12">
        <v>3</v>
      </c>
      <c r="B19" s="13" t="s">
        <v>111</v>
      </c>
      <c r="C19" s="14" t="s">
        <v>25</v>
      </c>
      <c r="D19" s="53">
        <f>'B2Plant &amp; Spare_Material_Abroad'!D34</f>
        <v>852</v>
      </c>
      <c r="E19" s="28"/>
      <c r="F19" s="28"/>
      <c r="G19" s="53">
        <v>171</v>
      </c>
      <c r="H19" s="28"/>
      <c r="I19" s="28"/>
      <c r="J19" s="53">
        <f>D19+G19</f>
        <v>1023</v>
      </c>
      <c r="K19" s="28"/>
      <c r="L19" s="28"/>
      <c r="M19" s="28"/>
    </row>
    <row r="20" spans="1:14" x14ac:dyDescent="0.35">
      <c r="A20" s="12">
        <v>4</v>
      </c>
      <c r="B20" s="13" t="s">
        <v>46</v>
      </c>
      <c r="C20" s="14" t="s">
        <v>28</v>
      </c>
      <c r="D20" s="53">
        <f>'B2Plant &amp; Spare_Material_Abroad'!D39</f>
        <v>113</v>
      </c>
      <c r="E20" s="28"/>
      <c r="F20" s="28"/>
      <c r="G20" s="53">
        <v>23</v>
      </c>
      <c r="H20" s="28"/>
      <c r="I20" s="28"/>
      <c r="J20" s="53">
        <f>D20+G20</f>
        <v>136</v>
      </c>
      <c r="K20" s="28"/>
      <c r="L20" s="28"/>
      <c r="M20" s="28"/>
    </row>
    <row r="21" spans="1:14" ht="26" x14ac:dyDescent="0.35">
      <c r="A21" s="12">
        <v>5</v>
      </c>
      <c r="B21" s="13" t="s">
        <v>43</v>
      </c>
      <c r="C21" s="14" t="s">
        <v>28</v>
      </c>
      <c r="D21" s="53">
        <f>ROUNDUP(D19*0.1,0)</f>
        <v>86</v>
      </c>
      <c r="E21" s="28"/>
      <c r="F21" s="28"/>
      <c r="G21" s="53">
        <v>18</v>
      </c>
      <c r="H21" s="28"/>
      <c r="I21" s="28"/>
      <c r="J21" s="53">
        <f>D21+G21</f>
        <v>104</v>
      </c>
      <c r="K21" s="28"/>
      <c r="L21" s="28"/>
      <c r="M21" s="28"/>
    </row>
    <row r="22" spans="1:14" ht="26" x14ac:dyDescent="0.35">
      <c r="A22" s="12">
        <v>6</v>
      </c>
      <c r="B22" s="13" t="s">
        <v>47</v>
      </c>
      <c r="C22" s="14" t="s">
        <v>26</v>
      </c>
      <c r="D22" s="53">
        <f>ROUNDUP(D18*0.1,0)</f>
        <v>7</v>
      </c>
      <c r="E22" s="28"/>
      <c r="F22" s="28"/>
      <c r="G22" s="53">
        <v>2</v>
      </c>
      <c r="H22" s="28"/>
      <c r="I22" s="28"/>
      <c r="J22" s="53">
        <f>D22+G22</f>
        <v>9</v>
      </c>
      <c r="K22" s="28"/>
      <c r="L22" s="28"/>
      <c r="M22" s="28"/>
    </row>
    <row r="23" spans="1:14" x14ac:dyDescent="0.35">
      <c r="A23" s="12"/>
      <c r="B23" s="13"/>
      <c r="C23" s="14"/>
      <c r="D23" s="53"/>
      <c r="E23" s="28"/>
      <c r="F23" s="28"/>
      <c r="G23" s="53"/>
      <c r="H23" s="28"/>
      <c r="I23" s="28"/>
      <c r="J23" s="53"/>
      <c r="K23" s="28"/>
      <c r="L23" s="28"/>
      <c r="M23" s="28"/>
    </row>
    <row r="24" spans="1:14" s="43" customFormat="1" x14ac:dyDescent="0.35">
      <c r="A24" s="153" t="s">
        <v>87</v>
      </c>
      <c r="B24" s="154"/>
      <c r="C24" s="42"/>
      <c r="D24" s="54"/>
      <c r="E24" s="42"/>
      <c r="F24" s="42"/>
      <c r="G24" s="54"/>
      <c r="H24" s="42"/>
      <c r="I24" s="42"/>
      <c r="J24" s="54"/>
      <c r="K24" s="42"/>
      <c r="L24" s="42"/>
      <c r="M24" s="42"/>
      <c r="N24" s="10"/>
    </row>
    <row r="25" spans="1:14" ht="15.75" customHeight="1" x14ac:dyDescent="0.35">
      <c r="A25" s="159" t="s">
        <v>74</v>
      </c>
      <c r="B25" s="160"/>
      <c r="C25" s="160"/>
      <c r="D25" s="160"/>
      <c r="E25" s="160"/>
      <c r="F25" s="160"/>
      <c r="G25" s="160"/>
      <c r="H25" s="160"/>
      <c r="I25" s="160"/>
      <c r="J25" s="160"/>
      <c r="K25" s="160"/>
      <c r="L25" s="160"/>
      <c r="M25" s="161"/>
    </row>
    <row r="26" spans="1:14" ht="26" x14ac:dyDescent="0.35">
      <c r="A26" s="12">
        <v>1</v>
      </c>
      <c r="B26" s="13" t="s">
        <v>114</v>
      </c>
      <c r="C26" s="14" t="s">
        <v>26</v>
      </c>
      <c r="D26" s="53">
        <f>'B2Plant &amp; Spare_Material_Abroad'!D44</f>
        <v>1502</v>
      </c>
      <c r="E26" s="28"/>
      <c r="F26" s="28"/>
      <c r="G26" s="53">
        <v>301</v>
      </c>
      <c r="H26" s="28"/>
      <c r="I26" s="28"/>
      <c r="J26" s="53">
        <f>D26+G26</f>
        <v>1803</v>
      </c>
      <c r="K26" s="28"/>
      <c r="L26" s="28"/>
      <c r="M26" s="28"/>
    </row>
    <row r="27" spans="1:14" ht="26" x14ac:dyDescent="0.35">
      <c r="A27" s="12">
        <v>2</v>
      </c>
      <c r="B27" s="13" t="s">
        <v>112</v>
      </c>
      <c r="C27" s="14" t="s">
        <v>25</v>
      </c>
      <c r="D27" s="53">
        <f>ROUNDUP('B2Plant &amp; Spare_Material_Abroad'!D44,0)</f>
        <v>1502</v>
      </c>
      <c r="E27" s="28"/>
      <c r="F27" s="28"/>
      <c r="G27" s="53">
        <v>301</v>
      </c>
      <c r="H27" s="28"/>
      <c r="I27" s="28"/>
      <c r="J27" s="53">
        <f>D27+G27</f>
        <v>1803</v>
      </c>
      <c r="K27" s="28"/>
      <c r="L27" s="28"/>
      <c r="M27" s="28"/>
    </row>
    <row r="28" spans="1:14" x14ac:dyDescent="0.35">
      <c r="A28" s="12">
        <v>3</v>
      </c>
      <c r="B28" s="13" t="s">
        <v>46</v>
      </c>
      <c r="C28" s="14" t="s">
        <v>28</v>
      </c>
      <c r="D28" s="53">
        <f>'B2Plant &amp; Spare_Material_Abroad'!D49</f>
        <v>829</v>
      </c>
      <c r="E28" s="28"/>
      <c r="F28" s="28"/>
      <c r="G28" s="53">
        <v>166</v>
      </c>
      <c r="H28" s="28"/>
      <c r="I28" s="28"/>
      <c r="J28" s="53">
        <f>D28+G28</f>
        <v>995</v>
      </c>
      <c r="K28" s="28"/>
      <c r="L28" s="28"/>
      <c r="M28" s="28"/>
    </row>
    <row r="29" spans="1:14" ht="26" x14ac:dyDescent="0.35">
      <c r="A29" s="12">
        <v>4</v>
      </c>
      <c r="B29" s="13" t="s">
        <v>43</v>
      </c>
      <c r="C29" s="14" t="s">
        <v>28</v>
      </c>
      <c r="D29" s="53">
        <f>ROUNDUP(D27*0.1,0)</f>
        <v>151</v>
      </c>
      <c r="E29" s="28"/>
      <c r="F29" s="28"/>
      <c r="G29" s="53">
        <v>31</v>
      </c>
      <c r="H29" s="28"/>
      <c r="I29" s="28"/>
      <c r="J29" s="53">
        <f>D29+G29</f>
        <v>182</v>
      </c>
      <c r="K29" s="28"/>
      <c r="L29" s="28"/>
      <c r="M29" s="28"/>
    </row>
    <row r="30" spans="1:14" ht="26" x14ac:dyDescent="0.35">
      <c r="A30" s="12">
        <v>5</v>
      </c>
      <c r="B30" s="13" t="s">
        <v>47</v>
      </c>
      <c r="C30" s="14" t="s">
        <v>26</v>
      </c>
      <c r="D30" s="53">
        <f>ROUNDUP(D26*0.1,0)</f>
        <v>151</v>
      </c>
      <c r="E30" s="28"/>
      <c r="F30" s="28"/>
      <c r="G30" s="53">
        <v>31</v>
      </c>
      <c r="H30" s="28"/>
      <c r="I30" s="28"/>
      <c r="J30" s="53">
        <f>D30+G30</f>
        <v>182</v>
      </c>
      <c r="K30" s="28"/>
      <c r="L30" s="28"/>
      <c r="M30" s="28"/>
    </row>
    <row r="31" spans="1:14" x14ac:dyDescent="0.35">
      <c r="A31" s="12"/>
      <c r="B31" s="13"/>
      <c r="C31" s="14"/>
      <c r="D31" s="53"/>
      <c r="E31" s="28"/>
      <c r="F31" s="28"/>
      <c r="G31" s="53"/>
      <c r="H31" s="28"/>
      <c r="I31" s="28"/>
      <c r="J31" s="53"/>
      <c r="K31" s="28"/>
      <c r="L31" s="28"/>
      <c r="M31" s="28"/>
    </row>
    <row r="32" spans="1:14" s="43" customFormat="1" x14ac:dyDescent="0.35">
      <c r="A32" s="153" t="s">
        <v>91</v>
      </c>
      <c r="B32" s="154"/>
      <c r="C32" s="42"/>
      <c r="D32" s="54"/>
      <c r="E32" s="42"/>
      <c r="F32" s="42"/>
      <c r="G32" s="54"/>
      <c r="H32" s="42"/>
      <c r="I32" s="42"/>
      <c r="J32" s="54"/>
      <c r="K32" s="42"/>
      <c r="L32" s="42"/>
      <c r="M32" s="42"/>
      <c r="N32" s="10"/>
    </row>
    <row r="33" spans="1:14" ht="26.25" customHeight="1" x14ac:dyDescent="0.35">
      <c r="A33" s="159" t="s">
        <v>75</v>
      </c>
      <c r="B33" s="160"/>
      <c r="C33" s="160"/>
      <c r="D33" s="160"/>
      <c r="E33" s="160"/>
      <c r="F33" s="160"/>
      <c r="G33" s="160"/>
      <c r="H33" s="160"/>
      <c r="I33" s="160"/>
      <c r="J33" s="160"/>
      <c r="K33" s="160"/>
      <c r="L33" s="160"/>
      <c r="M33" s="161"/>
    </row>
    <row r="34" spans="1:14" x14ac:dyDescent="0.35">
      <c r="A34" s="12">
        <v>1</v>
      </c>
      <c r="B34" s="13" t="s">
        <v>48</v>
      </c>
      <c r="C34" s="14" t="s">
        <v>28</v>
      </c>
      <c r="D34" s="53">
        <v>0</v>
      </c>
      <c r="E34" s="28"/>
      <c r="F34" s="28"/>
      <c r="G34" s="53">
        <v>0</v>
      </c>
      <c r="H34" s="28"/>
      <c r="I34" s="28"/>
      <c r="J34" s="53">
        <v>0</v>
      </c>
      <c r="K34" s="28"/>
      <c r="L34" s="28"/>
      <c r="M34" s="28"/>
    </row>
    <row r="35" spans="1:14" ht="26" x14ac:dyDescent="0.35">
      <c r="A35" s="12">
        <v>2</v>
      </c>
      <c r="B35" s="13" t="s">
        <v>49</v>
      </c>
      <c r="C35" s="14" t="s">
        <v>28</v>
      </c>
      <c r="D35" s="53">
        <v>0</v>
      </c>
      <c r="E35" s="28"/>
      <c r="F35" s="28"/>
      <c r="G35" s="53">
        <v>0</v>
      </c>
      <c r="H35" s="28"/>
      <c r="I35" s="28"/>
      <c r="J35" s="53">
        <v>0</v>
      </c>
      <c r="K35" s="28"/>
      <c r="L35" s="28"/>
      <c r="M35" s="28"/>
    </row>
    <row r="36" spans="1:14" x14ac:dyDescent="0.35">
      <c r="A36" s="12">
        <v>3</v>
      </c>
      <c r="B36" s="13" t="s">
        <v>99</v>
      </c>
      <c r="C36" s="14" t="s">
        <v>28</v>
      </c>
      <c r="D36" s="53">
        <v>0</v>
      </c>
      <c r="E36" s="28"/>
      <c r="F36" s="28"/>
      <c r="G36" s="53">
        <v>0</v>
      </c>
      <c r="H36" s="28"/>
      <c r="I36" s="28"/>
      <c r="J36" s="53">
        <v>0</v>
      </c>
      <c r="K36" s="28"/>
      <c r="L36" s="28"/>
      <c r="M36" s="28"/>
    </row>
    <row r="37" spans="1:14" x14ac:dyDescent="0.35">
      <c r="A37" s="12">
        <v>4</v>
      </c>
      <c r="B37" s="13" t="s">
        <v>51</v>
      </c>
      <c r="C37" s="14" t="s">
        <v>28</v>
      </c>
      <c r="D37" s="53">
        <v>0</v>
      </c>
      <c r="E37" s="28"/>
      <c r="F37" s="28"/>
      <c r="G37" s="53">
        <v>0</v>
      </c>
      <c r="H37" s="28"/>
      <c r="I37" s="28"/>
      <c r="J37" s="53">
        <v>0</v>
      </c>
      <c r="K37" s="28"/>
      <c r="L37" s="28"/>
      <c r="M37" s="28"/>
    </row>
    <row r="38" spans="1:14" ht="26" x14ac:dyDescent="0.35">
      <c r="A38" s="12">
        <v>5</v>
      </c>
      <c r="B38" s="13" t="s">
        <v>52</v>
      </c>
      <c r="C38" s="14" t="s">
        <v>28</v>
      </c>
      <c r="D38" s="53">
        <v>0</v>
      </c>
      <c r="E38" s="28"/>
      <c r="F38" s="28"/>
      <c r="G38" s="53">
        <v>0</v>
      </c>
      <c r="H38" s="28"/>
      <c r="I38" s="28"/>
      <c r="J38" s="53">
        <v>0</v>
      </c>
      <c r="K38" s="28"/>
      <c r="L38" s="28"/>
      <c r="M38" s="28"/>
    </row>
    <row r="39" spans="1:14" x14ac:dyDescent="0.35">
      <c r="A39" s="16"/>
      <c r="B39" s="13"/>
      <c r="C39" s="14"/>
      <c r="D39" s="53"/>
      <c r="E39" s="28"/>
      <c r="F39" s="28"/>
      <c r="G39" s="53"/>
      <c r="H39" s="28"/>
      <c r="I39" s="28"/>
      <c r="J39" s="53"/>
      <c r="K39" s="28"/>
      <c r="L39" s="28"/>
      <c r="M39" s="28"/>
    </row>
    <row r="40" spans="1:14" s="43" customFormat="1" x14ac:dyDescent="0.35">
      <c r="A40" s="153" t="s">
        <v>84</v>
      </c>
      <c r="B40" s="154"/>
      <c r="C40" s="42"/>
      <c r="D40" s="54"/>
      <c r="E40" s="42"/>
      <c r="F40" s="42"/>
      <c r="G40" s="54"/>
      <c r="H40" s="42"/>
      <c r="I40" s="42"/>
      <c r="J40" s="54"/>
      <c r="K40" s="42"/>
      <c r="L40" s="42"/>
      <c r="M40" s="42"/>
      <c r="N40" s="10"/>
    </row>
    <row r="41" spans="1:14" ht="15.75" customHeight="1" x14ac:dyDescent="0.35">
      <c r="A41" s="171" t="s">
        <v>76</v>
      </c>
      <c r="B41" s="160"/>
      <c r="C41" s="160"/>
      <c r="D41" s="160"/>
      <c r="E41" s="160"/>
      <c r="F41" s="160"/>
      <c r="G41" s="160"/>
      <c r="H41" s="160"/>
      <c r="I41" s="160"/>
      <c r="J41" s="160"/>
      <c r="K41" s="160"/>
      <c r="L41" s="160"/>
      <c r="M41" s="161"/>
    </row>
    <row r="42" spans="1:14" x14ac:dyDescent="0.35">
      <c r="A42" s="12">
        <v>1</v>
      </c>
      <c r="B42" s="13" t="s">
        <v>48</v>
      </c>
      <c r="C42" s="14" t="s">
        <v>28</v>
      </c>
      <c r="D42" s="53">
        <f>'B2Plant &amp; Spare_Material_Abroad'!D64</f>
        <v>108</v>
      </c>
      <c r="E42" s="28"/>
      <c r="F42" s="28"/>
      <c r="G42" s="53">
        <v>22</v>
      </c>
      <c r="H42" s="28"/>
      <c r="I42" s="28"/>
      <c r="J42" s="53">
        <f>D42+G42</f>
        <v>130</v>
      </c>
      <c r="K42" s="28"/>
      <c r="L42" s="28"/>
      <c r="M42" s="28"/>
    </row>
    <row r="43" spans="1:14" ht="26" x14ac:dyDescent="0.35">
      <c r="A43" s="12">
        <v>2</v>
      </c>
      <c r="B43" s="13" t="s">
        <v>49</v>
      </c>
      <c r="C43" s="14" t="s">
        <v>28</v>
      </c>
      <c r="D43" s="53">
        <f>'B2Plant &amp; Spare_Material_Abroad'!D65</f>
        <v>108</v>
      </c>
      <c r="E43" s="28"/>
      <c r="F43" s="28"/>
      <c r="G43" s="53">
        <v>22</v>
      </c>
      <c r="H43" s="28"/>
      <c r="I43" s="28"/>
      <c r="J43" s="53">
        <f>D43+G43</f>
        <v>130</v>
      </c>
      <c r="K43" s="28"/>
      <c r="L43" s="28"/>
      <c r="M43" s="28"/>
    </row>
    <row r="44" spans="1:14" x14ac:dyDescent="0.35">
      <c r="A44" s="12">
        <v>3</v>
      </c>
      <c r="B44" s="13" t="s">
        <v>50</v>
      </c>
      <c r="C44" s="14" t="s">
        <v>28</v>
      </c>
      <c r="D44" s="53">
        <f>'B2Plant &amp; Spare_Material_Abroad'!D66</f>
        <v>108</v>
      </c>
      <c r="E44" s="28"/>
      <c r="F44" s="28"/>
      <c r="G44" s="53">
        <v>22</v>
      </c>
      <c r="H44" s="28"/>
      <c r="I44" s="28"/>
      <c r="J44" s="53">
        <f>D44+G44</f>
        <v>130</v>
      </c>
      <c r="K44" s="28"/>
      <c r="L44" s="28"/>
      <c r="M44" s="28"/>
    </row>
    <row r="45" spans="1:14" x14ac:dyDescent="0.35">
      <c r="A45" s="12">
        <v>4</v>
      </c>
      <c r="B45" s="13" t="s">
        <v>51</v>
      </c>
      <c r="C45" s="14" t="s">
        <v>28</v>
      </c>
      <c r="D45" s="53">
        <f>'B2Plant &amp; Spare_Material_Abroad'!D67</f>
        <v>108</v>
      </c>
      <c r="E45" s="28"/>
      <c r="F45" s="28"/>
      <c r="G45" s="53">
        <v>22</v>
      </c>
      <c r="H45" s="28"/>
      <c r="I45" s="28"/>
      <c r="J45" s="53">
        <f>D45+G45</f>
        <v>130</v>
      </c>
      <c r="K45" s="28"/>
      <c r="L45" s="28"/>
      <c r="M45" s="28"/>
    </row>
    <row r="46" spans="1:14" ht="26" x14ac:dyDescent="0.35">
      <c r="A46" s="12">
        <v>5</v>
      </c>
      <c r="B46" s="13" t="s">
        <v>52</v>
      </c>
      <c r="C46" s="14" t="s">
        <v>28</v>
      </c>
      <c r="D46" s="53">
        <f>ROUNDUP(D45*0.35,0)</f>
        <v>38</v>
      </c>
      <c r="E46" s="28"/>
      <c r="F46" s="28"/>
      <c r="G46" s="53">
        <v>8</v>
      </c>
      <c r="H46" s="28"/>
      <c r="I46" s="28"/>
      <c r="J46" s="53">
        <f>D46+G46</f>
        <v>46</v>
      </c>
      <c r="K46" s="28"/>
      <c r="L46" s="28"/>
      <c r="M46" s="28"/>
    </row>
    <row r="47" spans="1:14" x14ac:dyDescent="0.35">
      <c r="A47" s="16"/>
      <c r="B47" s="13"/>
      <c r="C47" s="14"/>
      <c r="D47" s="53"/>
      <c r="E47" s="28"/>
      <c r="F47" s="28"/>
      <c r="G47" s="53"/>
      <c r="H47" s="28"/>
      <c r="I47" s="28"/>
      <c r="J47" s="53"/>
      <c r="K47" s="28"/>
      <c r="L47" s="28"/>
      <c r="M47" s="28"/>
    </row>
    <row r="48" spans="1:14" s="43" customFormat="1" x14ac:dyDescent="0.35">
      <c r="A48" s="153" t="s">
        <v>90</v>
      </c>
      <c r="B48" s="154"/>
      <c r="C48" s="42"/>
      <c r="D48" s="54"/>
      <c r="E48" s="42"/>
      <c r="F48" s="42"/>
      <c r="G48" s="54"/>
      <c r="H48" s="42"/>
      <c r="I48" s="42"/>
      <c r="J48" s="54"/>
      <c r="K48" s="42"/>
      <c r="L48" s="42"/>
      <c r="M48" s="42"/>
      <c r="N48" s="10"/>
    </row>
    <row r="49" spans="1:14" ht="15.75" customHeight="1" x14ac:dyDescent="0.35">
      <c r="A49" s="171" t="s">
        <v>77</v>
      </c>
      <c r="B49" s="160"/>
      <c r="C49" s="160"/>
      <c r="D49" s="160"/>
      <c r="E49" s="160"/>
      <c r="F49" s="160"/>
      <c r="G49" s="160"/>
      <c r="H49" s="160"/>
      <c r="I49" s="160"/>
      <c r="J49" s="160"/>
      <c r="K49" s="160"/>
      <c r="L49" s="160"/>
      <c r="M49" s="161"/>
    </row>
    <row r="50" spans="1:14" x14ac:dyDescent="0.35">
      <c r="A50" s="12">
        <v>1</v>
      </c>
      <c r="B50" s="13" t="s">
        <v>48</v>
      </c>
      <c r="C50" s="14" t="s">
        <v>28</v>
      </c>
      <c r="D50" s="53">
        <f>'B2Plant &amp; Spare_Material_Abroad'!D74</f>
        <v>89</v>
      </c>
      <c r="E50" s="28"/>
      <c r="F50" s="28"/>
      <c r="G50" s="53">
        <v>18</v>
      </c>
      <c r="H50" s="28"/>
      <c r="I50" s="28"/>
      <c r="J50" s="53">
        <f>D50+G50</f>
        <v>107</v>
      </c>
      <c r="K50" s="28"/>
      <c r="L50" s="28"/>
      <c r="M50" s="28"/>
    </row>
    <row r="51" spans="1:14" ht="26" x14ac:dyDescent="0.35">
      <c r="A51" s="12">
        <v>2</v>
      </c>
      <c r="B51" s="13" t="s">
        <v>49</v>
      </c>
      <c r="C51" s="14" t="s">
        <v>28</v>
      </c>
      <c r="D51" s="53">
        <f>D50</f>
        <v>89</v>
      </c>
      <c r="E51" s="28"/>
      <c r="F51" s="28"/>
      <c r="G51" s="53">
        <v>18</v>
      </c>
      <c r="H51" s="28"/>
      <c r="I51" s="28"/>
      <c r="J51" s="53">
        <f>D51+G51</f>
        <v>107</v>
      </c>
      <c r="K51" s="28"/>
      <c r="L51" s="28"/>
      <c r="M51" s="28"/>
    </row>
    <row r="52" spans="1:14" x14ac:dyDescent="0.35">
      <c r="A52" s="12">
        <v>3</v>
      </c>
      <c r="B52" s="13" t="s">
        <v>50</v>
      </c>
      <c r="C52" s="14" t="s">
        <v>28</v>
      </c>
      <c r="D52" s="53">
        <f t="shared" ref="D52:D53" si="0">D51</f>
        <v>89</v>
      </c>
      <c r="E52" s="28"/>
      <c r="F52" s="28"/>
      <c r="G52" s="53">
        <v>18</v>
      </c>
      <c r="H52" s="28"/>
      <c r="I52" s="28"/>
      <c r="J52" s="53">
        <f>D52+G52</f>
        <v>107</v>
      </c>
      <c r="K52" s="28"/>
      <c r="L52" s="28"/>
      <c r="M52" s="28"/>
    </row>
    <row r="53" spans="1:14" x14ac:dyDescent="0.35">
      <c r="A53" s="12">
        <v>4</v>
      </c>
      <c r="B53" s="13" t="s">
        <v>51</v>
      </c>
      <c r="C53" s="14" t="s">
        <v>28</v>
      </c>
      <c r="D53" s="53">
        <f t="shared" si="0"/>
        <v>89</v>
      </c>
      <c r="E53" s="28"/>
      <c r="F53" s="28"/>
      <c r="G53" s="53">
        <v>18</v>
      </c>
      <c r="H53" s="28"/>
      <c r="I53" s="28"/>
      <c r="J53" s="53">
        <f>D53+G53</f>
        <v>107</v>
      </c>
      <c r="K53" s="28"/>
      <c r="L53" s="28"/>
      <c r="M53" s="28"/>
    </row>
    <row r="54" spans="1:14" ht="26" x14ac:dyDescent="0.35">
      <c r="A54" s="12">
        <v>5</v>
      </c>
      <c r="B54" s="13" t="s">
        <v>52</v>
      </c>
      <c r="C54" s="14" t="s">
        <v>28</v>
      </c>
      <c r="D54" s="53">
        <f>ROUNDUP(D53*0.35,0)</f>
        <v>32</v>
      </c>
      <c r="E54" s="28"/>
      <c r="F54" s="28"/>
      <c r="G54" s="53">
        <v>7</v>
      </c>
      <c r="H54" s="28"/>
      <c r="I54" s="28"/>
      <c r="J54" s="53">
        <f>D54+G54</f>
        <v>39</v>
      </c>
      <c r="K54" s="28"/>
      <c r="L54" s="28"/>
      <c r="M54" s="28"/>
    </row>
    <row r="55" spans="1:14" x14ac:dyDescent="0.35">
      <c r="A55" s="28"/>
      <c r="B55" s="28"/>
      <c r="C55" s="28"/>
      <c r="D55" s="53"/>
      <c r="E55" s="28"/>
      <c r="F55" s="28"/>
      <c r="G55" s="53"/>
      <c r="H55" s="28"/>
      <c r="I55" s="28"/>
      <c r="J55" s="53"/>
      <c r="K55" s="28"/>
      <c r="L55" s="28"/>
      <c r="M55" s="28"/>
    </row>
    <row r="56" spans="1:14" s="43" customFormat="1" x14ac:dyDescent="0.35">
      <c r="A56" s="153" t="s">
        <v>88</v>
      </c>
      <c r="B56" s="154"/>
      <c r="C56" s="42"/>
      <c r="D56" s="54"/>
      <c r="E56" s="42"/>
      <c r="F56" s="42"/>
      <c r="G56" s="54"/>
      <c r="H56" s="42"/>
      <c r="I56" s="42"/>
      <c r="J56" s="54"/>
      <c r="K56" s="42"/>
      <c r="L56" s="42"/>
      <c r="M56" s="42"/>
      <c r="N56" s="10"/>
    </row>
    <row r="57" spans="1:14" x14ac:dyDescent="0.35">
      <c r="A57" s="153" t="s">
        <v>78</v>
      </c>
      <c r="B57" s="172"/>
      <c r="C57" s="154"/>
      <c r="D57" s="53"/>
      <c r="E57" s="28"/>
      <c r="F57" s="42"/>
      <c r="G57" s="53"/>
      <c r="H57" s="28"/>
      <c r="I57" s="42"/>
      <c r="J57" s="53"/>
      <c r="K57" s="28"/>
      <c r="L57" s="42"/>
      <c r="M57" s="28"/>
    </row>
  </sheetData>
  <mergeCells count="28">
    <mergeCell ref="A1:M1"/>
    <mergeCell ref="A3:A5"/>
    <mergeCell ref="B3:B5"/>
    <mergeCell ref="C3:C5"/>
    <mergeCell ref="H4:H5"/>
    <mergeCell ref="I4:I5"/>
    <mergeCell ref="L4:L5"/>
    <mergeCell ref="A41:M41"/>
    <mergeCell ref="A49:M49"/>
    <mergeCell ref="A57:C57"/>
    <mergeCell ref="A56:B56"/>
    <mergeCell ref="A48:B48"/>
    <mergeCell ref="A40:B40"/>
    <mergeCell ref="A32:B32"/>
    <mergeCell ref="A24:B24"/>
    <mergeCell ref="A16:B16"/>
    <mergeCell ref="A2:M2"/>
    <mergeCell ref="A8:M8"/>
    <mergeCell ref="A17:M17"/>
    <mergeCell ref="A25:M25"/>
    <mergeCell ref="A33:M33"/>
    <mergeCell ref="A6:D6"/>
    <mergeCell ref="E4:E5"/>
    <mergeCell ref="F4:F5"/>
    <mergeCell ref="D3:F3"/>
    <mergeCell ref="G3:I3"/>
    <mergeCell ref="J3:L3"/>
    <mergeCell ref="K4:K5"/>
  </mergeCells>
  <pageMargins left="0.7" right="0.7" top="0.75" bottom="0.75" header="0.3" footer="0.3"/>
  <pageSetup paperSize="8" scale="89" orientation="landscape" r:id="rId1"/>
  <rowBreaks count="1" manualBreakCount="1">
    <brk id="3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
  <sheetViews>
    <sheetView view="pageBreakPreview" zoomScale="85" zoomScaleNormal="100" zoomScaleSheetLayoutView="85" workbookViewId="0">
      <pane xSplit="1" ySplit="2" topLeftCell="B11" activePane="bottomRight" state="frozen"/>
      <selection activeCell="D18" sqref="D18"/>
      <selection pane="topRight" activeCell="D18" sqref="D18"/>
      <selection pane="bottomLeft" activeCell="D18" sqref="D18"/>
      <selection pane="bottomRight" activeCell="C45" sqref="C45"/>
    </sheetView>
  </sheetViews>
  <sheetFormatPr defaultColWidth="14.453125" defaultRowHeight="15.5" x14ac:dyDescent="0.35"/>
  <cols>
    <col min="1" max="1" width="9.26953125" style="82" customWidth="1"/>
    <col min="2" max="2" width="78.7265625" style="69" customWidth="1"/>
    <col min="3" max="3" width="17" style="69" customWidth="1"/>
    <col min="4" max="4" width="11.26953125" style="69" customWidth="1"/>
    <col min="5" max="5" width="13.453125" style="69" customWidth="1"/>
    <col min="6" max="6" width="16.54296875" style="69" customWidth="1"/>
    <col min="7" max="25" width="8.7265625" style="69" customWidth="1"/>
    <col min="26" max="16384" width="14.453125" style="69"/>
  </cols>
  <sheetData>
    <row r="1" spans="1:6" ht="8" customHeight="1" x14ac:dyDescent="0.35">
      <c r="A1" s="178"/>
      <c r="B1" s="179"/>
      <c r="C1" s="179"/>
      <c r="D1" s="179"/>
      <c r="E1" s="179"/>
      <c r="F1" s="179"/>
    </row>
    <row r="2" spans="1:6" ht="17.5" x14ac:dyDescent="0.35">
      <c r="A2" s="178" t="s">
        <v>123</v>
      </c>
      <c r="B2" s="179"/>
      <c r="C2" s="179"/>
      <c r="D2" s="179"/>
      <c r="E2" s="179"/>
      <c r="F2" s="179"/>
    </row>
    <row r="3" spans="1:6" x14ac:dyDescent="0.35">
      <c r="A3" s="80"/>
      <c r="B3" s="70"/>
      <c r="C3" s="70"/>
    </row>
    <row r="4" spans="1:6" x14ac:dyDescent="0.35">
      <c r="A4" s="80"/>
      <c r="B4" s="70"/>
      <c r="C4" s="70"/>
    </row>
    <row r="5" spans="1:6" x14ac:dyDescent="0.35">
      <c r="A5" s="72" t="s">
        <v>124</v>
      </c>
      <c r="B5" s="72" t="s">
        <v>125</v>
      </c>
      <c r="C5" s="72" t="s">
        <v>2</v>
      </c>
      <c r="D5" s="72" t="s">
        <v>3</v>
      </c>
      <c r="E5" s="72" t="s">
        <v>161</v>
      </c>
      <c r="F5" s="72" t="s">
        <v>160</v>
      </c>
    </row>
    <row r="6" spans="1:6" x14ac:dyDescent="0.35">
      <c r="A6" s="72" t="s">
        <v>126</v>
      </c>
      <c r="B6" s="68" t="s">
        <v>127</v>
      </c>
      <c r="C6" s="68"/>
      <c r="D6" s="68"/>
      <c r="E6" s="68"/>
      <c r="F6" s="68"/>
    </row>
    <row r="7" spans="1:6" ht="31" x14ac:dyDescent="0.35">
      <c r="A7" s="79">
        <v>1.01</v>
      </c>
      <c r="B7" s="71" t="s">
        <v>128</v>
      </c>
      <c r="C7" s="79" t="s">
        <v>60</v>
      </c>
      <c r="D7" s="79">
        <v>1</v>
      </c>
      <c r="E7" s="71"/>
      <c r="F7" s="71"/>
    </row>
    <row r="8" spans="1:6" ht="62" x14ac:dyDescent="0.35">
      <c r="A8" s="79">
        <v>1.02</v>
      </c>
      <c r="B8" s="71" t="s">
        <v>129</v>
      </c>
      <c r="C8" s="79" t="s">
        <v>60</v>
      </c>
      <c r="D8" s="79">
        <v>1</v>
      </c>
      <c r="E8" s="71"/>
      <c r="F8" s="71"/>
    </row>
    <row r="9" spans="1:6" x14ac:dyDescent="0.35">
      <c r="A9" s="79">
        <v>1.03</v>
      </c>
      <c r="B9" s="71" t="s">
        <v>130</v>
      </c>
      <c r="C9" s="79" t="s">
        <v>60</v>
      </c>
      <c r="D9" s="79">
        <v>1</v>
      </c>
      <c r="E9" s="71"/>
      <c r="F9" s="71"/>
    </row>
    <row r="10" spans="1:6" ht="37.5" customHeight="1" x14ac:dyDescent="0.35">
      <c r="A10" s="79">
        <v>1.04</v>
      </c>
      <c r="B10" s="71" t="s">
        <v>131</v>
      </c>
      <c r="C10" s="79" t="s">
        <v>60</v>
      </c>
      <c r="D10" s="79">
        <v>1</v>
      </c>
      <c r="E10" s="71"/>
      <c r="F10" s="71"/>
    </row>
    <row r="11" spans="1:6" ht="46.5" x14ac:dyDescent="0.35">
      <c r="A11" s="79">
        <v>1.05</v>
      </c>
      <c r="B11" s="71" t="s">
        <v>184</v>
      </c>
      <c r="C11" s="79" t="s">
        <v>60</v>
      </c>
      <c r="D11" s="79">
        <v>1</v>
      </c>
      <c r="E11" s="71"/>
      <c r="F11" s="71"/>
    </row>
    <row r="12" spans="1:6" x14ac:dyDescent="0.35">
      <c r="A12" s="72" t="s">
        <v>132</v>
      </c>
      <c r="B12" s="68" t="s">
        <v>133</v>
      </c>
      <c r="C12" s="68"/>
      <c r="D12" s="68"/>
      <c r="E12" s="68"/>
      <c r="F12" s="68"/>
    </row>
    <row r="13" spans="1:6" x14ac:dyDescent="0.35">
      <c r="A13" s="79">
        <v>2.0099999999999998</v>
      </c>
      <c r="B13" s="71" t="s">
        <v>134</v>
      </c>
      <c r="C13" s="79" t="s">
        <v>60</v>
      </c>
      <c r="D13" s="79">
        <v>1</v>
      </c>
      <c r="E13" s="71"/>
      <c r="F13" s="71"/>
    </row>
    <row r="14" spans="1:6" ht="30.75" customHeight="1" x14ac:dyDescent="0.35">
      <c r="A14" s="79">
        <v>2.02</v>
      </c>
      <c r="B14" s="71" t="s">
        <v>135</v>
      </c>
      <c r="C14" s="79" t="s">
        <v>60</v>
      </c>
      <c r="D14" s="79">
        <v>1</v>
      </c>
      <c r="E14" s="71"/>
      <c r="F14" s="71"/>
    </row>
    <row r="15" spans="1:6" x14ac:dyDescent="0.35">
      <c r="A15" s="79">
        <v>2.0299999999999998</v>
      </c>
      <c r="B15" s="71" t="s">
        <v>136</v>
      </c>
      <c r="C15" s="79" t="s">
        <v>60</v>
      </c>
      <c r="D15" s="79">
        <v>1</v>
      </c>
      <c r="E15" s="71"/>
      <c r="F15" s="71"/>
    </row>
    <row r="16" spans="1:6" x14ac:dyDescent="0.35">
      <c r="A16" s="79">
        <v>2.04</v>
      </c>
      <c r="B16" s="71" t="s">
        <v>137</v>
      </c>
      <c r="C16" s="79" t="s">
        <v>60</v>
      </c>
      <c r="D16" s="79">
        <v>1</v>
      </c>
      <c r="E16" s="71"/>
      <c r="F16" s="71"/>
    </row>
    <row r="17" spans="1:25" ht="31" x14ac:dyDescent="0.35">
      <c r="A17" s="79">
        <v>2.0499999999999998</v>
      </c>
      <c r="B17" s="71" t="s">
        <v>138</v>
      </c>
      <c r="C17" s="79" t="s">
        <v>60</v>
      </c>
      <c r="D17" s="79">
        <v>1</v>
      </c>
      <c r="E17" s="71"/>
      <c r="F17" s="71"/>
    </row>
    <row r="18" spans="1:25" x14ac:dyDescent="0.35">
      <c r="A18" s="72" t="s">
        <v>139</v>
      </c>
      <c r="B18" s="68" t="s">
        <v>140</v>
      </c>
      <c r="C18" s="68"/>
      <c r="D18" s="68"/>
      <c r="E18" s="68"/>
      <c r="F18" s="68"/>
    </row>
    <row r="19" spans="1:25" ht="31" x14ac:dyDescent="0.35">
      <c r="A19" s="79">
        <v>3.01</v>
      </c>
      <c r="B19" s="71" t="s">
        <v>141</v>
      </c>
      <c r="C19" s="79" t="s">
        <v>60</v>
      </c>
      <c r="D19" s="79">
        <v>1</v>
      </c>
      <c r="E19" s="71"/>
      <c r="F19" s="71"/>
    </row>
    <row r="20" spans="1:25" x14ac:dyDescent="0.35">
      <c r="A20" s="79">
        <v>3.02</v>
      </c>
      <c r="B20" s="71" t="s">
        <v>142</v>
      </c>
      <c r="C20" s="79" t="s">
        <v>60</v>
      </c>
      <c r="D20" s="79">
        <v>1</v>
      </c>
      <c r="E20" s="71"/>
      <c r="F20" s="71"/>
    </row>
    <row r="21" spans="1:25" x14ac:dyDescent="0.35">
      <c r="A21" s="84"/>
      <c r="B21" s="85"/>
      <c r="C21" s="84"/>
      <c r="D21" s="84"/>
      <c r="E21" s="86"/>
      <c r="F21" s="86"/>
    </row>
    <row r="22" spans="1:25" x14ac:dyDescent="0.35">
      <c r="A22" s="72" t="s">
        <v>143</v>
      </c>
      <c r="B22" s="68" t="s">
        <v>144</v>
      </c>
      <c r="C22" s="68"/>
      <c r="D22" s="68"/>
      <c r="E22" s="68"/>
      <c r="F22" s="68"/>
    </row>
    <row r="23" spans="1:25" x14ac:dyDescent="0.35">
      <c r="A23" s="79">
        <v>4.01</v>
      </c>
      <c r="B23" s="71" t="s">
        <v>145</v>
      </c>
      <c r="C23" s="79" t="s">
        <v>60</v>
      </c>
      <c r="D23" s="79">
        <v>1</v>
      </c>
      <c r="E23" s="71"/>
      <c r="F23" s="71"/>
    </row>
    <row r="24" spans="1:25" x14ac:dyDescent="0.35">
      <c r="A24" s="79">
        <v>4.0199999999999996</v>
      </c>
      <c r="B24" s="71" t="s">
        <v>146</v>
      </c>
      <c r="C24" s="79" t="s">
        <v>60</v>
      </c>
      <c r="D24" s="79">
        <v>1</v>
      </c>
      <c r="E24" s="71"/>
      <c r="F24" s="71"/>
    </row>
    <row r="25" spans="1:25" x14ac:dyDescent="0.35">
      <c r="A25" s="84"/>
      <c r="B25" s="85"/>
      <c r="C25" s="84"/>
      <c r="D25" s="84"/>
      <c r="E25" s="83"/>
      <c r="F25" s="83"/>
    </row>
    <row r="26" spans="1:25" x14ac:dyDescent="0.35">
      <c r="A26" s="72">
        <v>5</v>
      </c>
      <c r="B26" s="68" t="s">
        <v>147</v>
      </c>
      <c r="C26" s="68"/>
      <c r="D26" s="68"/>
      <c r="E26" s="68"/>
      <c r="F26" s="68"/>
      <c r="G26" s="70"/>
      <c r="H26" s="70"/>
      <c r="I26" s="70"/>
      <c r="J26" s="70"/>
      <c r="K26" s="70"/>
      <c r="L26" s="70"/>
      <c r="M26" s="70"/>
      <c r="N26" s="70"/>
      <c r="O26" s="70"/>
      <c r="P26" s="70"/>
      <c r="Q26" s="70"/>
      <c r="R26" s="70"/>
      <c r="S26" s="70"/>
      <c r="T26" s="70"/>
      <c r="U26" s="70"/>
      <c r="V26" s="70"/>
      <c r="W26" s="70"/>
      <c r="X26" s="70"/>
      <c r="Y26" s="70"/>
    </row>
    <row r="27" spans="1:25" x14ac:dyDescent="0.35">
      <c r="A27" s="79">
        <v>5.01</v>
      </c>
      <c r="B27" s="71" t="s">
        <v>148</v>
      </c>
      <c r="C27" s="79" t="s">
        <v>60</v>
      </c>
      <c r="D27" s="79">
        <v>1</v>
      </c>
      <c r="E27" s="71"/>
      <c r="F27" s="71"/>
      <c r="G27" s="70"/>
      <c r="H27" s="70"/>
      <c r="I27" s="70"/>
      <c r="J27" s="70"/>
      <c r="K27" s="70"/>
      <c r="L27" s="70"/>
      <c r="M27" s="70"/>
      <c r="N27" s="70"/>
      <c r="O27" s="70"/>
      <c r="P27" s="70"/>
      <c r="Q27" s="70"/>
      <c r="R27" s="70"/>
      <c r="S27" s="70"/>
      <c r="T27" s="70"/>
      <c r="U27" s="70"/>
      <c r="V27" s="70"/>
      <c r="W27" s="70"/>
      <c r="X27" s="70"/>
      <c r="Y27" s="70"/>
    </row>
    <row r="28" spans="1:25" ht="16.5" customHeight="1" x14ac:dyDescent="0.35">
      <c r="A28" s="79">
        <v>5.0199999999999996</v>
      </c>
      <c r="B28" s="71" t="s">
        <v>185</v>
      </c>
      <c r="C28" s="79" t="s">
        <v>60</v>
      </c>
      <c r="D28" s="79">
        <v>1</v>
      </c>
      <c r="E28" s="71"/>
      <c r="F28" s="71"/>
      <c r="G28" s="70"/>
      <c r="H28" s="70"/>
      <c r="I28" s="70"/>
      <c r="J28" s="70"/>
      <c r="K28" s="70"/>
      <c r="L28" s="70"/>
      <c r="M28" s="70"/>
      <c r="N28" s="70"/>
      <c r="O28" s="70"/>
      <c r="P28" s="70"/>
      <c r="Q28" s="70"/>
      <c r="R28" s="70"/>
      <c r="S28" s="70"/>
      <c r="T28" s="70"/>
      <c r="U28" s="70"/>
      <c r="V28" s="70"/>
      <c r="W28" s="70"/>
      <c r="X28" s="70"/>
      <c r="Y28" s="70"/>
    </row>
    <row r="29" spans="1:25" ht="16" customHeight="1" x14ac:dyDescent="0.35">
      <c r="A29" s="84"/>
      <c r="B29" s="85"/>
      <c r="C29" s="84"/>
      <c r="D29" s="84"/>
      <c r="E29" s="85"/>
      <c r="F29" s="86"/>
      <c r="G29" s="70"/>
      <c r="H29" s="70"/>
      <c r="I29" s="70"/>
      <c r="J29" s="70"/>
      <c r="K29" s="70"/>
      <c r="L29" s="70"/>
      <c r="M29" s="70"/>
      <c r="N29" s="70"/>
      <c r="O29" s="70"/>
      <c r="P29" s="70"/>
      <c r="Q29" s="70"/>
      <c r="R29" s="70"/>
      <c r="S29" s="70"/>
      <c r="T29" s="70"/>
      <c r="U29" s="70"/>
      <c r="V29" s="70"/>
      <c r="W29" s="70"/>
      <c r="X29" s="70"/>
      <c r="Y29" s="70"/>
    </row>
    <row r="30" spans="1:25" x14ac:dyDescent="0.35">
      <c r="A30" s="72">
        <v>6</v>
      </c>
      <c r="B30" s="68" t="s">
        <v>149</v>
      </c>
      <c r="C30" s="68"/>
      <c r="D30" s="68"/>
      <c r="E30" s="68"/>
      <c r="F30" s="68"/>
    </row>
    <row r="31" spans="1:25" ht="31" x14ac:dyDescent="0.35">
      <c r="A31" s="79">
        <v>6.01</v>
      </c>
      <c r="B31" s="71" t="s">
        <v>150</v>
      </c>
      <c r="C31" s="79" t="s">
        <v>60</v>
      </c>
      <c r="D31" s="79">
        <v>1</v>
      </c>
      <c r="E31" s="71"/>
      <c r="F31" s="71"/>
    </row>
    <row r="32" spans="1:25" x14ac:dyDescent="0.35">
      <c r="A32" s="79">
        <v>6.02</v>
      </c>
      <c r="B32" s="71" t="s">
        <v>151</v>
      </c>
      <c r="C32" s="79" t="s">
        <v>60</v>
      </c>
      <c r="D32" s="79">
        <v>1</v>
      </c>
      <c r="E32" s="71"/>
      <c r="F32" s="71"/>
    </row>
    <row r="33" spans="1:6" ht="31" x14ac:dyDescent="0.35">
      <c r="A33" s="79">
        <v>6.03</v>
      </c>
      <c r="B33" s="71" t="s">
        <v>152</v>
      </c>
      <c r="C33" s="79" t="s">
        <v>60</v>
      </c>
      <c r="D33" s="79">
        <v>1</v>
      </c>
      <c r="E33" s="71"/>
      <c r="F33" s="71"/>
    </row>
    <row r="34" spans="1:6" s="88" customFormat="1" x14ac:dyDescent="0.35">
      <c r="A34" s="72"/>
      <c r="B34" s="99" t="s">
        <v>178</v>
      </c>
      <c r="C34" s="72"/>
      <c r="D34" s="72"/>
      <c r="E34" s="68"/>
      <c r="F34" s="68"/>
    </row>
    <row r="36" spans="1:6" x14ac:dyDescent="0.35">
      <c r="A36" s="81" t="s">
        <v>166</v>
      </c>
    </row>
    <row r="37" spans="1:6" ht="31.5" customHeight="1" x14ac:dyDescent="0.35">
      <c r="A37" s="82">
        <v>1</v>
      </c>
      <c r="B37" s="181" t="s">
        <v>191</v>
      </c>
      <c r="C37" s="181"/>
      <c r="D37" s="181"/>
      <c r="E37" s="181"/>
      <c r="F37" s="181"/>
    </row>
    <row r="38" spans="1:6" ht="31" customHeight="1" x14ac:dyDescent="0.35">
      <c r="A38" s="87"/>
      <c r="B38" s="180"/>
      <c r="C38" s="180"/>
      <c r="D38" s="180"/>
      <c r="E38" s="180"/>
      <c r="F38" s="180"/>
    </row>
  </sheetData>
  <mergeCells count="4">
    <mergeCell ref="A1:F1"/>
    <mergeCell ref="A2:F2"/>
    <mergeCell ref="B38:F38"/>
    <mergeCell ref="B37:F37"/>
  </mergeCells>
  <pageMargins left="0.7" right="0.7" top="0.75" bottom="0.75" header="0.3" footer="0.3"/>
  <pageSetup scale="83" fitToHeight="0" orientation="landscape"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view="pageBreakPreview" zoomScale="85" zoomScaleNormal="100" zoomScaleSheetLayoutView="85" workbookViewId="0">
      <selection activeCell="E10" sqref="E10"/>
    </sheetView>
  </sheetViews>
  <sheetFormatPr defaultRowHeight="14.5" x14ac:dyDescent="0.35"/>
  <cols>
    <col min="1" max="1" width="5.26953125" customWidth="1"/>
    <col min="2" max="2" width="68" customWidth="1"/>
    <col min="3" max="5" width="25.7265625" customWidth="1"/>
    <col min="6" max="6" width="24.26953125" customWidth="1"/>
  </cols>
  <sheetData>
    <row r="1" spans="1:6" ht="18" x14ac:dyDescent="0.35">
      <c r="A1" s="187" t="s">
        <v>53</v>
      </c>
      <c r="B1" s="187"/>
      <c r="C1" s="187"/>
      <c r="D1" s="187"/>
      <c r="E1" s="187"/>
      <c r="F1" s="187"/>
    </row>
    <row r="2" spans="1:6" ht="17.5" x14ac:dyDescent="0.35">
      <c r="A2" s="17"/>
      <c r="B2" s="17"/>
      <c r="C2" s="17"/>
      <c r="D2" s="17"/>
      <c r="E2" s="17"/>
    </row>
    <row r="3" spans="1:6" x14ac:dyDescent="0.35">
      <c r="A3" s="191" t="s">
        <v>177</v>
      </c>
      <c r="B3" s="191"/>
      <c r="C3" s="191"/>
      <c r="D3" s="191"/>
      <c r="E3" s="191"/>
      <c r="F3" s="191"/>
    </row>
    <row r="4" spans="1:6" x14ac:dyDescent="0.35">
      <c r="A4" s="57"/>
      <c r="B4" s="57"/>
      <c r="C4" s="57"/>
      <c r="D4" s="57"/>
      <c r="E4" s="57"/>
      <c r="F4" s="57"/>
    </row>
    <row r="5" spans="1:6" ht="15" thickBot="1" x14ac:dyDescent="0.4">
      <c r="A5" s="57"/>
      <c r="B5" s="57"/>
      <c r="C5" s="57"/>
      <c r="D5" s="57"/>
      <c r="E5" s="57"/>
      <c r="F5" s="57"/>
    </row>
    <row r="6" spans="1:6" ht="22.5" customHeight="1" x14ac:dyDescent="0.35">
      <c r="A6" s="194" t="s">
        <v>81</v>
      </c>
      <c r="B6" s="197" t="s">
        <v>54</v>
      </c>
      <c r="C6" s="200" t="s">
        <v>118</v>
      </c>
      <c r="D6" s="200" t="s">
        <v>119</v>
      </c>
      <c r="E6" s="192" t="s">
        <v>82</v>
      </c>
      <c r="F6" s="188" t="s">
        <v>8</v>
      </c>
    </row>
    <row r="7" spans="1:6" ht="22.5" customHeight="1" x14ac:dyDescent="0.35">
      <c r="A7" s="195"/>
      <c r="B7" s="198"/>
      <c r="C7" s="193"/>
      <c r="D7" s="193"/>
      <c r="E7" s="193"/>
      <c r="F7" s="189"/>
    </row>
    <row r="8" spans="1:6" ht="37.5" customHeight="1" thickBot="1" x14ac:dyDescent="0.4">
      <c r="A8" s="196"/>
      <c r="B8" s="199"/>
      <c r="C8" s="58" t="s">
        <v>55</v>
      </c>
      <c r="D8" s="58" t="s">
        <v>55</v>
      </c>
      <c r="E8" s="58" t="s">
        <v>55</v>
      </c>
      <c r="F8" s="190"/>
    </row>
    <row r="9" spans="1:6" ht="25" customHeight="1" x14ac:dyDescent="0.35">
      <c r="A9" s="104">
        <v>1</v>
      </c>
      <c r="B9" s="105" t="s">
        <v>173</v>
      </c>
      <c r="C9" s="59"/>
      <c r="D9" s="59"/>
      <c r="E9" s="59">
        <f>B1_Design_Services!F33</f>
        <v>0</v>
      </c>
      <c r="F9" s="106"/>
    </row>
    <row r="10" spans="1:6" ht="25" customHeight="1" x14ac:dyDescent="0.35">
      <c r="A10" s="107">
        <v>2</v>
      </c>
      <c r="B10" s="13" t="s">
        <v>170</v>
      </c>
      <c r="C10" s="18"/>
      <c r="D10" s="18"/>
      <c r="E10" s="18"/>
      <c r="F10" s="108"/>
    </row>
    <row r="11" spans="1:6" ht="25" customHeight="1" x14ac:dyDescent="0.35">
      <c r="A11" s="107">
        <v>3</v>
      </c>
      <c r="B11" s="13" t="s">
        <v>171</v>
      </c>
      <c r="C11" s="18"/>
      <c r="D11" s="18"/>
      <c r="E11" s="18"/>
      <c r="F11" s="108"/>
    </row>
    <row r="12" spans="1:6" ht="25" customHeight="1" thickBot="1" x14ac:dyDescent="0.4">
      <c r="A12" s="109">
        <v>4</v>
      </c>
      <c r="B12" s="110" t="s">
        <v>174</v>
      </c>
      <c r="C12" s="62"/>
      <c r="D12" s="62"/>
      <c r="E12" s="62"/>
      <c r="F12" s="63"/>
    </row>
    <row r="13" spans="1:6" ht="32.25" customHeight="1" thickBot="1" x14ac:dyDescent="0.4">
      <c r="A13" s="185" t="s">
        <v>163</v>
      </c>
      <c r="B13" s="186"/>
      <c r="C13" s="64"/>
      <c r="D13" s="64"/>
      <c r="E13" s="64"/>
      <c r="F13" s="65"/>
    </row>
    <row r="14" spans="1:6" ht="25" customHeight="1" thickBot="1" x14ac:dyDescent="0.4">
      <c r="A14" s="109"/>
      <c r="B14" s="110" t="s">
        <v>203</v>
      </c>
      <c r="C14" s="62"/>
      <c r="D14" s="62"/>
      <c r="E14" s="62"/>
      <c r="F14" s="63"/>
    </row>
    <row r="15" spans="1:6" ht="25" customHeight="1" thickBot="1" x14ac:dyDescent="0.4">
      <c r="A15" s="60"/>
      <c r="B15" s="61" t="s">
        <v>162</v>
      </c>
      <c r="C15" s="62"/>
      <c r="D15" s="62"/>
      <c r="E15" s="62"/>
      <c r="F15" s="63"/>
    </row>
    <row r="17" spans="1:6" ht="25" customHeight="1" thickBot="1" x14ac:dyDescent="0.4">
      <c r="A17" s="60"/>
      <c r="B17" s="182" t="s">
        <v>202</v>
      </c>
      <c r="C17" s="183"/>
      <c r="D17" s="183"/>
      <c r="E17" s="183"/>
      <c r="F17" s="184"/>
    </row>
  </sheetData>
  <mergeCells count="10">
    <mergeCell ref="B17:F17"/>
    <mergeCell ref="A13:B13"/>
    <mergeCell ref="A1:F1"/>
    <mergeCell ref="F6:F8"/>
    <mergeCell ref="A3:F3"/>
    <mergeCell ref="E6:E7"/>
    <mergeCell ref="A6:A8"/>
    <mergeCell ref="B6:B8"/>
    <mergeCell ref="C6:C7"/>
    <mergeCell ref="D6:D7"/>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B1_Design_Services</vt:lpstr>
      <vt:lpstr>B2Plant &amp; Spare_Material_Abroad</vt:lpstr>
      <vt:lpstr>B3_Plant &amp; Spare_Material_Nepal</vt:lpstr>
      <vt:lpstr>B4_Installation_Labor_services</vt:lpstr>
      <vt:lpstr>B1_Item2_ESHSMP BoQ</vt:lpstr>
      <vt:lpstr>B5_Grand_Total</vt:lpstr>
      <vt:lpstr>'B2Plant &amp; Spare_Material_Abroad'!Print_Area</vt:lpstr>
      <vt:lpstr>'B3_Plant &amp; Spare_Material_Nepal'!Print_Area</vt:lpstr>
      <vt:lpstr>B4_Installation_Labor_services!Print_Area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Adhikari</dc:creator>
  <cp:lastModifiedBy>Ram Regmi</cp:lastModifiedBy>
  <cp:lastPrinted>2024-08-15T08:19:26Z</cp:lastPrinted>
  <dcterms:created xsi:type="dcterms:W3CDTF">2023-09-01T09:33:33Z</dcterms:created>
  <dcterms:modified xsi:type="dcterms:W3CDTF">2024-08-22T11:25:01Z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067652-e594-4683-81e3-2cbf4d08314b_Enabled">
    <vt:lpwstr>true</vt:lpwstr>
  </property>
  <property fmtid="{D5CDD505-2E9C-101B-9397-08002B2CF9AE}" pid="3" name="MSIP_Label_11067652-e594-4683-81e3-2cbf4d08314b_SetDate">
    <vt:lpwstr>2024-03-22T04:17:17Z</vt:lpwstr>
  </property>
  <property fmtid="{D5CDD505-2E9C-101B-9397-08002B2CF9AE}" pid="4" name="MSIP_Label_11067652-e594-4683-81e3-2cbf4d08314b_Method">
    <vt:lpwstr>Standard</vt:lpwstr>
  </property>
  <property fmtid="{D5CDD505-2E9C-101B-9397-08002B2CF9AE}" pid="5" name="MSIP_Label_11067652-e594-4683-81e3-2cbf4d08314b_Name">
    <vt:lpwstr>defa4170-0d19-0005-0004-bc88714345d2</vt:lpwstr>
  </property>
  <property fmtid="{D5CDD505-2E9C-101B-9397-08002B2CF9AE}" pid="6" name="MSIP_Label_11067652-e594-4683-81e3-2cbf4d08314b_SiteId">
    <vt:lpwstr>dd4b51f9-ee38-4f0d-87d3-0fcc190484cf</vt:lpwstr>
  </property>
  <property fmtid="{D5CDD505-2E9C-101B-9397-08002B2CF9AE}" pid="7" name="MSIP_Label_11067652-e594-4683-81e3-2cbf4d08314b_ActionId">
    <vt:lpwstr>bb3dd883-1918-43de-87bc-b08fa511fa11</vt:lpwstr>
  </property>
  <property fmtid="{D5CDD505-2E9C-101B-9397-08002B2CF9AE}" pid="8" name="MSIP_Label_11067652-e594-4683-81e3-2cbf4d08314b_ContentBits">
    <vt:lpwstr>0</vt:lpwstr>
  </property>
</Properties>
</file>